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914b56665cc385/Documenten/School/Jaar 3/Minor/"/>
    </mc:Choice>
  </mc:AlternateContent>
  <xr:revisionPtr revIDLastSave="0" documentId="8_{AF35FC70-42BC-436F-BE7A-AC3A9CB9001A}" xr6:coauthVersionLast="47" xr6:coauthVersionMax="47" xr10:uidLastSave="{00000000-0000-0000-0000-000000000000}"/>
  <bookViews>
    <workbookView xWindow="-108" yWindow="-108" windowWidth="23256" windowHeight="12576" xr2:uid="{4A1D56BD-A234-4A69-8910-08C7260186A4}"/>
  </bookViews>
  <sheets>
    <sheet name="Blad1" sheetId="1" r:id="rId1"/>
    <sheet name="Blad2" sheetId="2" r:id="rId2"/>
    <sheet name="Blad3" sheetId="3" r:id="rId3"/>
  </sheets>
  <definedNames>
    <definedName name="annuiteiten">#REF!</definedName>
    <definedName name="ExterneGegevens_1" localSheetId="1" hidden="1">Blad2!$A$1:$S$77</definedName>
    <definedName name="financiering">#REF!</definedName>
    <definedName name="rente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D49" i="1"/>
  <c r="D20" i="1"/>
  <c r="D26" i="1" s="1"/>
  <c r="C20" i="1"/>
  <c r="D25" i="1" s="1"/>
  <c r="D27" i="1" l="1"/>
  <c r="D38" i="1" s="1"/>
  <c r="D37" i="1" l="1"/>
  <c r="D39" i="1" s="1"/>
  <c r="D41" i="1" s="1"/>
  <c r="D50" i="1" s="1"/>
  <c r="D55" i="1" s="1"/>
  <c r="D90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63F7CA-3CEB-43E5-8ED2-0C022D0DBB17}" keepAlive="1" name="Query - Blad1" description="Verbinding maken met de query Blad1 in de werkmap." type="5" refreshedVersion="8" background="1" saveData="1">
    <dbPr connection="Provider=Microsoft.Mashup.OleDb.1;Data Source=$Workbook$;Location=Blad1;Extended Properties=&quot;&quot;" command="SELECT * FROM [Blad1]"/>
  </connection>
</connections>
</file>

<file path=xl/sharedStrings.xml><?xml version="1.0" encoding="utf-8"?>
<sst xmlns="http://schemas.openxmlformats.org/spreadsheetml/2006/main" count="112" uniqueCount="99">
  <si>
    <t>Stap 1:</t>
  </si>
  <si>
    <t>Toetsinkomen</t>
  </si>
  <si>
    <t>Rente</t>
  </si>
  <si>
    <t xml:space="preserve">Stap 2: </t>
  </si>
  <si>
    <t>Maximaal financieringslastpercentage</t>
  </si>
  <si>
    <t>Maximale woonlast</t>
  </si>
  <si>
    <t>toetsinkomen</t>
  </si>
  <si>
    <t>maximale woonlast per jaar</t>
  </si>
  <si>
    <t>maximale woonlast per maand</t>
  </si>
  <si>
    <t>Krediet</t>
  </si>
  <si>
    <t>correctie consumptief krediet</t>
  </si>
  <si>
    <t>maximale maandelijke woonlast</t>
  </si>
  <si>
    <t xml:space="preserve">Stap 4: </t>
  </si>
  <si>
    <t>Annuïteitenfactor</t>
  </si>
  <si>
    <t xml:space="preserve">Stap 6: </t>
  </si>
  <si>
    <t>E, F, G</t>
  </si>
  <si>
    <t>€ 0</t>
  </si>
  <si>
    <t>C, D</t>
  </si>
  <si>
    <t>€ 5.000</t>
  </si>
  <si>
    <t>A, B</t>
  </si>
  <si>
    <t>€ 10.000</t>
  </si>
  <si>
    <t>A+, A++</t>
  </si>
  <si>
    <t>€ 20.000</t>
  </si>
  <si>
    <t>A+++</t>
  </si>
  <si>
    <t>€ 30.000</t>
  </si>
  <si>
    <t>A++++</t>
  </si>
  <si>
    <t>€ 40.000</t>
  </si>
  <si>
    <t>A++++ (met een energieprestatiegarantie afgegeven voor een periode van ten minste tien jaar)</t>
  </si>
  <si>
    <t>€ 50.000</t>
  </si>
  <si>
    <t>Stap 7</t>
  </si>
  <si>
    <t>€ 15.000</t>
  </si>
  <si>
    <t>Stap 8:</t>
  </si>
  <si>
    <t>Het bedrag wat u maximal kunt lenen is:</t>
  </si>
  <si>
    <t>Totaal toetsinkomen:</t>
  </si>
  <si>
    <t>jaarrente</t>
  </si>
  <si>
    <t>30 jaar</t>
  </si>
  <si>
    <t>25 jaar</t>
  </si>
  <si>
    <t>20 jaar</t>
  </si>
  <si>
    <t>15 jaar</t>
  </si>
  <si>
    <t>10 jaar</t>
  </si>
  <si>
    <t>hypotheeksom</t>
  </si>
  <si>
    <t>Maandannuïteit 30 jaar</t>
  </si>
  <si>
    <t>Maandannuïteit 25 jaar</t>
  </si>
  <si>
    <t>Maandannuïteit 20 jaar</t>
  </si>
  <si>
    <t>Maandannuïteit 15 jaar</t>
  </si>
  <si>
    <t>Maandannuïteit 10 jaar</t>
  </si>
  <si>
    <t>Column13</t>
  </si>
  <si>
    <t>maandrente</t>
  </si>
  <si>
    <t>360 maanden</t>
  </si>
  <si>
    <t>300 maanden</t>
  </si>
  <si>
    <t>240 maanden</t>
  </si>
  <si>
    <t>180 maanden</t>
  </si>
  <si>
    <t>120 maanden</t>
  </si>
  <si>
    <t>&lt;=</t>
  </si>
  <si>
    <t>1,501–2,000%</t>
  </si>
  <si>
    <t>2,001–2,500%</t>
  </si>
  <si>
    <t>2,501–3,000%</t>
  </si>
  <si>
    <t>3,001–3,500%</t>
  </si>
  <si>
    <t>3,501–4,000%</t>
  </si>
  <si>
    <t>4,001–4,500%</t>
  </si>
  <si>
    <t>4,501–5,000%</t>
  </si>
  <si>
    <t>5,001–5,500%</t>
  </si>
  <si>
    <t>5,501–6,000%</t>
  </si>
  <si>
    <t>6,001–6,500%</t>
  </si>
  <si>
    <t>&gt;= 6,501%</t>
  </si>
  <si>
    <t>-</t>
  </si>
  <si>
    <t>Toetsinkomen:</t>
  </si>
  <si>
    <t>Toetsrente:</t>
  </si>
  <si>
    <t>Deze rekentool is ingesteld op een Hypothecair crediet van maximaal 30 jaar (360 maanden)</t>
  </si>
  <si>
    <t>Vul samen met uw adviseur onderstaande schema in. Onderaan de pagina zult u het maximaal te lenen bedrag vinden.</t>
  </si>
  <si>
    <t>Uzelf:</t>
  </si>
  <si>
    <t>Uw partner:</t>
  </si>
  <si>
    <t>Uzelf</t>
  </si>
  <si>
    <t>Uw partner</t>
  </si>
  <si>
    <t>Vul bij stap 2 de huidige rente in:</t>
  </si>
  <si>
    <t>Uitgebreide Rekentool: Vul de ''Rode'' vakken in en zie het maximaal te lenen bedrag in het ''Groene'' vak.</t>
  </si>
  <si>
    <r>
      <rPr>
        <b/>
        <sz val="12"/>
        <color theme="0"/>
        <rFont val="Aptos Narrow"/>
        <family val="2"/>
        <scheme val="minor"/>
      </rPr>
      <t>Stap 3 wordt automatisch berekend. U hoeft hierbij niks te doen.</t>
    </r>
    <r>
      <rPr>
        <sz val="12"/>
        <color theme="0"/>
        <rFont val="Aptos Narrow"/>
        <family val="2"/>
        <scheme val="minor"/>
      </rPr>
      <t xml:space="preserve"> </t>
    </r>
  </si>
  <si>
    <t xml:space="preserve">Heeft u (de klant) ergens anders openstaande kredieten, vul deze dan in in stap 4. Niks anders openstaan, vul dan niks in. </t>
  </si>
  <si>
    <t>Welk energielabel heeft uw nieuw aan te kopen woning? Vul bij stap 7 het bedrag in welke in onderstaande tabel staat:</t>
  </si>
  <si>
    <t xml:space="preserve">U kunt een extra bedrag lenen welke u kunt investeren in energiebesparende voorzieningen (weet u niet wat dit zijn, vraag het uw adviseur). Welkhuidig energielebel heeft de aan te kopen woning? </t>
  </si>
  <si>
    <t>Vul bij stap 8 het bedrag in welke in onderstaande tabel bij het huidige energielabel staat:</t>
  </si>
  <si>
    <t>Vul alle vakjes in in €! Vul geen ja/nee in.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</si>
  <si>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13e maand: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</si>
  <si>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Vakantietoeslag: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</si>
  <si>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Bruto jaarsalaris: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</si>
  <si>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</si>
  <si>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Stucturele bonussen/eindejaarsuitkering: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</si>
  <si>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Overige inkomsten (uit vermogen):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</si>
  <si>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Overige inkomsten (niet uit vermogen):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</si>
  <si>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Vul de tabel in samen met uw adviseur: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</si>
  <si>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Totaal toetsinkomen:</t>
  </si>
  <si>
    <t>Stap 3:</t>
  </si>
  <si>
    <t>Maximaal te lenen bedrag:</t>
  </si>
  <si>
    <t>Invloed energielabel op lening:</t>
  </si>
  <si>
    <t>Energiebesparende voorzieningen:</t>
  </si>
  <si>
    <t>Maximale financiering o.b.v. LTI</t>
  </si>
  <si>
    <t>0</t>
  </si>
  <si>
    <t>financieringslastpercentage</t>
  </si>
  <si>
    <t>Wanneer de klant een rentevastperiode van korter dan 10 jaar wenst, vul dan altijd 5% in. (tenzij de huidige rentestand hoger 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</si>
</sst>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_ [$€-413]\ * #,##0_ ;_ [$€-413]\ * \-#,##0_ ;_ [$€-413]\ * &quot;-&quot;??_ ;_ @_ 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20"/>
      <color theme="0"/>
      <name val="Calibri (Hoofdtekst)"/>
    </font>
    <font>
      <b/>
      <sz val="12"/>
      <color theme="0"/>
      <name val="Aptos Narrow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 applyAlignment="1">
      <alignment horizontal="center"/>
    </xf>
    <xf numFmtId="44" fontId="4" fillId="2" borderId="0" xfId="1" applyFont="1" applyFill="1" applyBorder="1"/>
    <xf numFmtId="44" fontId="4" fillId="2" borderId="6" xfId="1" applyFont="1" applyFill="1" applyBorder="1"/>
    <xf numFmtId="0" fontId="6" fillId="2" borderId="7" xfId="0" applyFont="1" applyFill="1" applyBorder="1" applyAlignment="1">
      <alignment horizontal="center"/>
    </xf>
    <xf numFmtId="44" fontId="4" fillId="2" borderId="8" xfId="1" applyFont="1" applyFill="1" applyBorder="1"/>
    <xf numFmtId="44" fontId="4" fillId="2" borderId="9" xfId="1" applyFont="1" applyFill="1" applyBorder="1"/>
    <xf numFmtId="0" fontId="6" fillId="2" borderId="0" xfId="0" applyFont="1" applyFill="1"/>
    <xf numFmtId="164" fontId="4" fillId="2" borderId="0" xfId="0" applyNumberFormat="1" applyFont="1" applyFill="1"/>
    <xf numFmtId="164" fontId="6" fillId="2" borderId="0" xfId="0" applyNumberFormat="1" applyFont="1" applyFill="1"/>
    <xf numFmtId="10" fontId="7" fillId="2" borderId="0" xfId="0" quotePrefix="1" applyNumberFormat="1" applyFont="1" applyFill="1" applyProtection="1">
      <protection locked="0"/>
    </xf>
    <xf numFmtId="10" fontId="4" fillId="2" borderId="0" xfId="2" applyNumberFormat="1" applyFont="1" applyFill="1"/>
    <xf numFmtId="0" fontId="4" fillId="2" borderId="1" xfId="0" applyFont="1" applyFill="1" applyBorder="1"/>
    <xf numFmtId="0" fontId="4" fillId="0" borderId="0" xfId="0" applyFont="1"/>
    <xf numFmtId="0" fontId="6" fillId="0" borderId="0" xfId="0" applyFont="1"/>
    <xf numFmtId="1" fontId="8" fillId="0" borderId="0" xfId="0" applyNumberFormat="1" applyFont="1" applyAlignment="1" applyProtection="1">
      <alignment horizontal="right"/>
      <protection locked="0"/>
    </xf>
    <xf numFmtId="0" fontId="0" fillId="2" borderId="0" xfId="0" applyFill="1"/>
    <xf numFmtId="0" fontId="3" fillId="2" borderId="0" xfId="0" applyFont="1" applyFill="1"/>
    <xf numFmtId="0" fontId="9" fillId="2" borderId="0" xfId="0" applyFont="1" applyFill="1"/>
    <xf numFmtId="10" fontId="9" fillId="2" borderId="0" xfId="0" applyNumberFormat="1" applyFont="1" applyFill="1"/>
    <xf numFmtId="164" fontId="9" fillId="2" borderId="0" xfId="0" applyNumberFormat="1" applyFont="1" applyFill="1"/>
    <xf numFmtId="10" fontId="10" fillId="2" borderId="0" xfId="0" applyNumberFormat="1" applyFont="1" applyFill="1"/>
    <xf numFmtId="165" fontId="9" fillId="2" borderId="0" xfId="0" applyNumberFormat="1" applyFont="1" applyFill="1"/>
    <xf numFmtId="44" fontId="4" fillId="3" borderId="0" xfId="1" applyFont="1" applyFill="1" applyBorder="1"/>
    <xf numFmtId="44" fontId="4" fillId="3" borderId="6" xfId="1" applyFont="1" applyFill="1" applyBorder="1"/>
    <xf numFmtId="10" fontId="7" fillId="3" borderId="0" xfId="0" quotePrefix="1" applyNumberFormat="1" applyFont="1" applyFill="1" applyProtection="1">
      <protection locked="0"/>
    </xf>
    <xf numFmtId="164" fontId="4" fillId="3" borderId="0" xfId="0" applyNumberFormat="1" applyFont="1" applyFill="1"/>
    <xf numFmtId="0" fontId="4" fillId="4" borderId="0" xfId="0" applyFont="1" applyFill="1"/>
    <xf numFmtId="0" fontId="6" fillId="4" borderId="0" xfId="0" applyFont="1" applyFill="1"/>
    <xf numFmtId="164" fontId="2" fillId="4" borderId="0" xfId="0" applyNumberFormat="1" applyFont="1" applyFill="1"/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3" borderId="0" xfId="0" applyFont="1" applyFill="1"/>
    <xf numFmtId="44" fontId="4" fillId="3" borderId="0" xfId="1" quotePrefix="1" applyFont="1" applyFill="1" applyBorder="1"/>
    <xf numFmtId="0" fontId="10" fillId="2" borderId="0" xfId="0" applyFont="1" applyFill="1"/>
    <xf numFmtId="0" fontId="9" fillId="2" borderId="0" xfId="0" applyFont="1" applyFill="1"/>
  </cellXfs>
  <cellStyles count="3">
    <cellStyle name="Procent" xfId="2" builtinId="5"/>
    <cellStyle name="Standaard" xfId="0" builtinId="0"/>
    <cellStyle name="Valuta" xfId="1" builtinId="4"/>
  </cellStyles>
  <dxfs count="23"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1" connectionId="1" xr16:uid="{013D4C21-F886-4ABB-B355-CCBDF3B09F54}" autoFormatId="16" applyNumberFormats="0" applyBorderFormats="0" applyFontFormats="0" applyPatternFormats="0" applyAlignmentFormats="0" applyWidthHeightFormats="0">
  <queryTableRefresh preserveSortFilterLayout="0" nextId="20">
    <queryTableFields count="19">
      <queryTableField id="1" name="jaarrente" tableColumnId="1"/>
      <queryTableField id="2" name="30 jaar" tableColumnId="2"/>
      <queryTableField id="3" name="25 jaar" tableColumnId="3"/>
      <queryTableField id="4" name="20 jaar" tableColumnId="4"/>
      <queryTableField id="5" name="15 jaar" tableColumnId="5"/>
      <queryTableField id="6" name="10 jaar" tableColumnId="6"/>
      <queryTableField id="7" name="hypotheeksom" tableColumnId="7"/>
      <queryTableField id="8" name="Maandannuïteit 30 jaar" tableColumnId="8"/>
      <queryTableField id="9" name="Maandannuïteit 25 jaar" tableColumnId="9"/>
      <queryTableField id="10" name="Maandannuïteit 20 jaar" tableColumnId="10"/>
      <queryTableField id="11" name="Maandannuïteit 15 jaar" tableColumnId="11"/>
      <queryTableField id="12" name="Maandannuïteit 10 jaar" tableColumnId="12"/>
      <queryTableField id="13" name="Column13" tableColumnId="13"/>
      <queryTableField id="14" name="maandrente" tableColumnId="14"/>
      <queryTableField id="15" name="360 maanden" tableColumnId="15"/>
      <queryTableField id="16" name="300 maanden" tableColumnId="16"/>
      <queryTableField id="17" name="240 maanden" tableColumnId="17"/>
      <queryTableField id="18" name="180 maanden" tableColumnId="18"/>
      <queryTableField id="19" name="120 maanden" tableColumnId="1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18FCA-BBAE-4E85-A37D-8826ABBFDBC4}" name="Blad1" displayName="Blad1" ref="A1:S77" tableType="queryTable" totalsRowShown="0" headerRowDxfId="22" dataDxfId="21">
  <autoFilter ref="A1:S77" xr:uid="{19F18FCA-BBAE-4E85-A37D-8826ABBFDBC4}"/>
  <tableColumns count="19">
    <tableColumn id="1" xr3:uid="{B5350943-86BA-4081-B982-6A7324A69AA2}" uniqueName="1" name="jaarrente" queryTableFieldId="1" dataDxfId="20"/>
    <tableColumn id="2" xr3:uid="{7E69F8CB-0FA3-44D8-B872-47B9C6579B14}" uniqueName="2" name="30 jaar" queryTableFieldId="2" dataDxfId="19"/>
    <tableColumn id="3" xr3:uid="{18524F22-D975-40EB-960F-8DC8FA278CD3}" uniqueName="3" name="25 jaar" queryTableFieldId="3" dataDxfId="18"/>
    <tableColumn id="4" xr3:uid="{553B8100-5C3A-4639-A79F-EA023F85D513}" uniqueName="4" name="20 jaar" queryTableFieldId="4" dataDxfId="17"/>
    <tableColumn id="5" xr3:uid="{455B8DDF-9E14-469A-A559-397A8DDD7F88}" uniqueName="5" name="15 jaar" queryTableFieldId="5" dataDxfId="16"/>
    <tableColumn id="6" xr3:uid="{892DCF41-7C0A-4EB1-BD17-3AB5160D05BD}" uniqueName="6" name="10 jaar" queryTableFieldId="6" dataDxfId="15"/>
    <tableColumn id="7" xr3:uid="{EECA53F4-60DC-46C4-812F-15A337505151}" uniqueName="7" name="hypotheeksom" queryTableFieldId="7" dataDxfId="14"/>
    <tableColumn id="8" xr3:uid="{2E369E65-6C50-4642-BB84-88B98AB6E4EC}" uniqueName="8" name="Maandannuïteit 30 jaar" queryTableFieldId="8" dataDxfId="13"/>
    <tableColumn id="9" xr3:uid="{A15B8337-FE2B-4BFC-A666-BB796A17045A}" uniqueName="9" name="Maandannuïteit 25 jaar" queryTableFieldId="9" dataDxfId="12"/>
    <tableColumn id="10" xr3:uid="{53FF790A-7D49-4A3F-AD7D-DC518BFC8454}" uniqueName="10" name="Maandannuïteit 20 jaar" queryTableFieldId="10" dataDxfId="11"/>
    <tableColumn id="11" xr3:uid="{5B2B39FE-3D54-416E-8455-FBEDF3948405}" uniqueName="11" name="Maandannuïteit 15 jaar" queryTableFieldId="11" dataDxfId="10"/>
    <tableColumn id="12" xr3:uid="{480CECC8-FA15-488D-A09B-8470AB828366}" uniqueName="12" name="Maandannuïteit 10 jaar" queryTableFieldId="12" dataDxfId="9"/>
    <tableColumn id="13" xr3:uid="{F495BD5F-26A7-4569-B0F5-F758478E4E6B}" uniqueName="13" name="Column13" queryTableFieldId="13" dataDxfId="8"/>
    <tableColumn id="14" xr3:uid="{6F8519CE-3135-470B-AFE1-A7202E42A80D}" uniqueName="14" name="maandrente" queryTableFieldId="14" dataDxfId="7"/>
    <tableColumn id="15" xr3:uid="{BEEA952A-97D8-4247-BBC2-8779B596D187}" uniqueName="15" name="360 maanden" queryTableFieldId="15" dataDxfId="6"/>
    <tableColumn id="16" xr3:uid="{D33E71CA-FD71-441F-9047-831454241B6B}" uniqueName="16" name="300 maanden" queryTableFieldId="16" dataDxfId="5"/>
    <tableColumn id="17" xr3:uid="{938BBF05-1236-4AD9-A06F-A44962774423}" uniqueName="17" name="240 maanden" queryTableFieldId="17" dataDxfId="4"/>
    <tableColumn id="18" xr3:uid="{09823144-A5CB-42B5-9A56-41DB0B751414}" uniqueName="18" name="180 maanden" queryTableFieldId="18" dataDxfId="3"/>
    <tableColumn id="19" xr3:uid="{D7CB327C-B647-4049-A6A2-E9DE36A05CF4}" uniqueName="19" name="120 maanden" queryTableFieldId="19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C7CCF-6225-4FDA-86AA-E4DF74102ACF}">
  <dimension ref="A1:S93"/>
  <sheetViews>
    <sheetView tabSelected="1" topLeftCell="B67" zoomScale="75" workbookViewId="0">
      <selection activeCell="B39" sqref="B39"/>
    </sheetView>
  </sheetViews>
  <sheetFormatPr defaultRowHeight="14.4"/>
  <cols>
    <col min="2" max="2" width="205.5546875" bestFit="1" customWidth="1"/>
    <col min="3" max="3" width="37" bestFit="1" customWidth="1"/>
    <col min="4" max="4" width="18.6640625" bestFit="1" customWidth="1"/>
    <col min="5" max="5" width="21.6640625" customWidth="1"/>
  </cols>
  <sheetData>
    <row r="1" spans="1:19" ht="15.6">
      <c r="A1" s="1"/>
      <c r="B1" s="1"/>
      <c r="C1" s="1"/>
      <c r="D1" s="1"/>
      <c r="E1" s="1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24.6">
      <c r="A2" s="1"/>
      <c r="B2" s="2" t="s">
        <v>75</v>
      </c>
      <c r="C2" s="1"/>
      <c r="D2" s="1"/>
      <c r="E2" s="1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5.6">
      <c r="A3" s="1"/>
      <c r="B3" s="1"/>
      <c r="C3" s="1"/>
      <c r="D3" s="1"/>
      <c r="E3" s="1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5.6">
      <c r="A4" s="1"/>
      <c r="B4" s="1" t="s">
        <v>69</v>
      </c>
      <c r="C4" s="1"/>
      <c r="D4" s="1"/>
      <c r="E4" s="1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ht="15.6">
      <c r="A5" s="1"/>
      <c r="B5" s="1" t="s">
        <v>68</v>
      </c>
      <c r="C5" s="1"/>
      <c r="D5" s="1"/>
      <c r="E5" s="1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16.2" thickBot="1">
      <c r="A6" s="1"/>
      <c r="B6" s="1"/>
      <c r="C6" s="1" t="s">
        <v>81</v>
      </c>
      <c r="D6" s="1"/>
      <c r="E6" s="1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16.2" thickBot="1">
      <c r="A7" s="1"/>
      <c r="B7" s="35" t="s">
        <v>89</v>
      </c>
      <c r="C7" s="3" t="s">
        <v>70</v>
      </c>
      <c r="D7" s="4" t="s">
        <v>71</v>
      </c>
      <c r="E7" s="1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ht="15.6">
      <c r="A8" s="1"/>
      <c r="B8" s="34" t="s">
        <v>84</v>
      </c>
      <c r="C8" s="27">
        <v>67200</v>
      </c>
      <c r="D8" s="28">
        <v>32400</v>
      </c>
      <c r="E8" s="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ht="15.6">
      <c r="A9" s="1"/>
      <c r="B9" s="34" t="s">
        <v>85</v>
      </c>
      <c r="C9" s="6"/>
      <c r="D9" s="7"/>
      <c r="E9" s="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15.6">
      <c r="A10" s="1"/>
      <c r="B10" s="34" t="s">
        <v>83</v>
      </c>
      <c r="C10" s="27">
        <v>5376</v>
      </c>
      <c r="D10" s="28">
        <v>2592</v>
      </c>
      <c r="E10" s="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ht="15.6">
      <c r="A11" s="1"/>
      <c r="B11" s="20"/>
      <c r="C11" s="6"/>
      <c r="D11" s="7"/>
      <c r="E11" s="1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 ht="15.6">
      <c r="A12" s="1"/>
      <c r="B12" s="34" t="s">
        <v>82</v>
      </c>
      <c r="C12" s="36">
        <v>5600</v>
      </c>
      <c r="D12" s="28"/>
      <c r="E12" s="1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ht="15.6">
      <c r="A13" s="1"/>
      <c r="B13" s="34"/>
      <c r="C13" s="6"/>
      <c r="D13" s="7"/>
      <c r="E13" s="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15.6">
      <c r="A14" s="1"/>
      <c r="B14" s="34" t="s">
        <v>86</v>
      </c>
      <c r="C14" s="27">
        <v>0</v>
      </c>
      <c r="D14" s="28">
        <v>0</v>
      </c>
      <c r="E14" s="1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ht="15.6">
      <c r="A15" s="1"/>
      <c r="B15" s="34"/>
      <c r="C15" s="6"/>
      <c r="D15" s="7"/>
      <c r="E15" s="1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ht="15.6">
      <c r="A16" s="1"/>
      <c r="B16" s="34" t="s">
        <v>88</v>
      </c>
      <c r="C16" s="37" t="s">
        <v>96</v>
      </c>
      <c r="D16" s="28">
        <v>0</v>
      </c>
      <c r="E16" s="1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15.6">
      <c r="A17" s="1"/>
      <c r="B17" s="34"/>
      <c r="C17" s="6"/>
      <c r="D17" s="7"/>
      <c r="E17" s="1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ht="15.6">
      <c r="A18" s="1"/>
      <c r="B18" s="34" t="s">
        <v>87</v>
      </c>
      <c r="C18" s="27"/>
      <c r="D18" s="28">
        <v>0</v>
      </c>
      <c r="E18" s="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ht="15.6">
      <c r="A19" s="1"/>
      <c r="B19" s="5"/>
      <c r="C19" s="6"/>
      <c r="D19" s="7"/>
      <c r="E19" s="1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ht="16.2" thickBot="1">
      <c r="A20" s="1"/>
      <c r="B20" s="8" t="s">
        <v>90</v>
      </c>
      <c r="C20" s="9">
        <f>SUM(C8:C19)</f>
        <v>78176</v>
      </c>
      <c r="D20" s="10">
        <f>SUM(D8:D19)</f>
        <v>34992</v>
      </c>
      <c r="E20" s="1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ht="15.6">
      <c r="A21" s="1"/>
      <c r="B21" s="1"/>
      <c r="C21" s="1"/>
      <c r="D21" s="1"/>
      <c r="E21" s="1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ht="15.6">
      <c r="A22" s="1"/>
      <c r="B22" s="1"/>
      <c r="C22" s="1"/>
      <c r="D22" s="1"/>
      <c r="E22" s="1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ht="15.6">
      <c r="A23" s="1"/>
      <c r="B23" s="1"/>
      <c r="C23" s="1"/>
      <c r="D23" s="1"/>
      <c r="E23" s="1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ht="15.6">
      <c r="A24" s="1"/>
      <c r="B24" s="11" t="s">
        <v>0</v>
      </c>
      <c r="C24" s="11" t="s">
        <v>1</v>
      </c>
      <c r="D24" s="1"/>
      <c r="E24" s="1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ht="15.6">
      <c r="A25" s="1"/>
      <c r="B25" s="11"/>
      <c r="C25" s="1" t="s">
        <v>72</v>
      </c>
      <c r="D25" s="12">
        <f>C20</f>
        <v>78176</v>
      </c>
      <c r="E25" s="1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ht="15.6">
      <c r="A26" s="1"/>
      <c r="B26" s="11"/>
      <c r="C26" s="1" t="s">
        <v>73</v>
      </c>
      <c r="D26" s="12">
        <f>D20</f>
        <v>34992</v>
      </c>
      <c r="E26" s="1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ht="15.6">
      <c r="A27" s="1"/>
      <c r="B27" s="11"/>
      <c r="C27" s="11" t="s">
        <v>33</v>
      </c>
      <c r="D27" s="13">
        <f>SUM(D25:D26)</f>
        <v>113168</v>
      </c>
      <c r="E27" s="1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ht="15.6">
      <c r="A28" s="1"/>
      <c r="B28" s="1"/>
      <c r="C28" s="1"/>
      <c r="D28" s="1"/>
      <c r="E28" s="1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15.6">
      <c r="A29" s="1"/>
      <c r="B29" s="11" t="s">
        <v>74</v>
      </c>
      <c r="C29" s="1"/>
      <c r="D29" s="1"/>
      <c r="E29" s="1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ht="15.6">
      <c r="A30" s="1"/>
      <c r="B30" s="1" t="s">
        <v>98</v>
      </c>
      <c r="C30" s="1"/>
      <c r="D30" s="1"/>
      <c r="E30" s="1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ht="15.6">
      <c r="A31" s="1"/>
      <c r="B31" s="1"/>
      <c r="C31" s="1"/>
      <c r="D31" s="1"/>
      <c r="E31" s="1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15.6">
      <c r="A32" s="1"/>
      <c r="B32" s="11" t="s">
        <v>3</v>
      </c>
      <c r="C32" s="1" t="s">
        <v>2</v>
      </c>
      <c r="D32" s="29">
        <v>0.05</v>
      </c>
      <c r="E32" s="1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5.6">
      <c r="A33" s="1"/>
      <c r="B33" s="11"/>
      <c r="C33" s="11" t="s">
        <v>4</v>
      </c>
      <c r="D33" s="14">
        <v>0.29499999999999998</v>
      </c>
      <c r="E33" s="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5.6">
      <c r="A34" s="1"/>
      <c r="B34" s="1"/>
      <c r="C34" s="1"/>
      <c r="D34" s="1"/>
      <c r="E34" s="1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5.6">
      <c r="A35" s="1"/>
      <c r="B35" s="1" t="s">
        <v>76</v>
      </c>
      <c r="C35" s="1"/>
      <c r="D35" s="1"/>
      <c r="E35" s="1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5.6">
      <c r="A36" s="1"/>
      <c r="B36" s="11" t="s">
        <v>91</v>
      </c>
      <c r="C36" s="11" t="s">
        <v>5</v>
      </c>
      <c r="D36" s="12"/>
      <c r="E36" s="1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5.6">
      <c r="A37" s="1"/>
      <c r="B37" s="11"/>
      <c r="C37" s="1" t="s">
        <v>6</v>
      </c>
      <c r="D37" s="12">
        <f>D27</f>
        <v>113168</v>
      </c>
      <c r="E37" s="1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5.6">
      <c r="A38" s="1"/>
      <c r="B38" s="1"/>
      <c r="C38" s="1" t="s">
        <v>97</v>
      </c>
      <c r="D38" s="15">
        <f>D33</f>
        <v>0.29499999999999998</v>
      </c>
      <c r="E38" s="1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5.6">
      <c r="A39" s="1"/>
      <c r="B39" s="1"/>
      <c r="C39" s="1" t="s">
        <v>7</v>
      </c>
      <c r="D39" s="13">
        <f>D37*D38</f>
        <v>33384.559999999998</v>
      </c>
      <c r="E39" s="1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5.6">
      <c r="A40" s="1"/>
      <c r="B40" s="1"/>
      <c r="C40" s="1"/>
      <c r="D40" s="12"/>
      <c r="E40" s="1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5.6">
      <c r="A41" s="1"/>
      <c r="B41" s="1"/>
      <c r="C41" s="11" t="s">
        <v>8</v>
      </c>
      <c r="D41" s="13">
        <f>D39/12</f>
        <v>2782.0466666666666</v>
      </c>
      <c r="E41" s="1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5.6">
      <c r="A42" s="11"/>
      <c r="B42" s="11"/>
      <c r="C42" s="11"/>
      <c r="D42" s="11"/>
      <c r="E42" s="11"/>
      <c r="F42" s="18"/>
      <c r="G42" s="18"/>
      <c r="H42" s="18"/>
      <c r="I42" s="18"/>
      <c r="J42" s="18"/>
      <c r="K42" s="18"/>
      <c r="L42" s="17"/>
      <c r="M42" s="17"/>
      <c r="N42" s="17"/>
      <c r="O42" s="17"/>
      <c r="P42" s="17"/>
      <c r="Q42" s="17"/>
      <c r="R42" s="17"/>
      <c r="S42" s="17"/>
    </row>
    <row r="43" spans="1:19" ht="15.6">
      <c r="A43" s="11"/>
      <c r="B43" s="20"/>
      <c r="C43" s="11"/>
      <c r="D43" s="11"/>
      <c r="E43" s="11"/>
      <c r="F43" s="18"/>
      <c r="G43" s="18"/>
      <c r="H43" s="18"/>
      <c r="I43" s="18"/>
      <c r="J43" s="18"/>
      <c r="K43" s="18"/>
      <c r="L43" s="17"/>
      <c r="M43" s="17"/>
      <c r="N43" s="17"/>
      <c r="O43" s="17"/>
      <c r="P43" s="17"/>
      <c r="Q43" s="17"/>
      <c r="R43" s="17"/>
      <c r="S43" s="17"/>
    </row>
    <row r="44" spans="1:19" ht="15.6">
      <c r="A44" s="1"/>
      <c r="B44" s="20"/>
      <c r="C44" s="1"/>
      <c r="D44" s="1"/>
      <c r="E44" s="1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 ht="15.6">
      <c r="A45" s="1"/>
      <c r="B45" s="1"/>
      <c r="C45" s="1"/>
      <c r="D45" s="1"/>
      <c r="E45" s="1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19" ht="15.6">
      <c r="A46" s="1"/>
      <c r="B46" s="1"/>
      <c r="C46" s="1"/>
      <c r="D46" s="1"/>
      <c r="E46" s="1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19" ht="15.6">
      <c r="A47" s="1"/>
      <c r="B47" s="11" t="s">
        <v>77</v>
      </c>
      <c r="C47" s="1"/>
      <c r="D47" s="1"/>
      <c r="E47" s="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48" spans="1:19" ht="15.6">
      <c r="A48" s="1"/>
      <c r="B48" s="11" t="s">
        <v>12</v>
      </c>
      <c r="C48" s="1" t="s">
        <v>9</v>
      </c>
      <c r="D48" s="30">
        <v>5000</v>
      </c>
      <c r="E48" s="1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 ht="15.6">
      <c r="A49" s="1"/>
      <c r="B49" s="1"/>
      <c r="C49" s="1" t="s">
        <v>10</v>
      </c>
      <c r="D49" s="12">
        <f>D48*0.02</f>
        <v>100</v>
      </c>
      <c r="E49" s="1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 ht="15.6">
      <c r="A50" s="1"/>
      <c r="B50" s="1"/>
      <c r="C50" s="11" t="s">
        <v>11</v>
      </c>
      <c r="D50" s="13">
        <f>D41-D49</f>
        <v>2682.0466666666666</v>
      </c>
      <c r="E50" s="1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ht="15.6">
      <c r="A51" s="1"/>
      <c r="B51" s="11"/>
      <c r="C51" s="11" t="s">
        <v>13</v>
      </c>
      <c r="D51" s="1">
        <v>186.28161704607581</v>
      </c>
      <c r="E51" s="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19" ht="15.6">
      <c r="A52" s="1"/>
      <c r="B52" s="1"/>
      <c r="C52" s="1"/>
      <c r="D52" s="1"/>
      <c r="E52" s="1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1:19" ht="15.6">
      <c r="A53" s="1"/>
      <c r="B53" s="1"/>
      <c r="C53" s="1"/>
      <c r="D53" s="1"/>
      <c r="E53" s="1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6">
      <c r="A54" s="1"/>
      <c r="B54" s="1"/>
      <c r="C54" s="1"/>
      <c r="D54" s="1"/>
      <c r="E54" s="1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</row>
    <row r="55" spans="1:19" ht="15.6">
      <c r="A55" s="1"/>
      <c r="B55" s="11" t="s">
        <v>14</v>
      </c>
      <c r="C55" s="11" t="s">
        <v>95</v>
      </c>
      <c r="D55" s="12">
        <f>D50*D51</f>
        <v>499615.99005970411</v>
      </c>
      <c r="E55" s="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1:19" ht="15.6">
      <c r="A56" s="1"/>
      <c r="B56" s="11"/>
      <c r="C56" s="11"/>
      <c r="D56" s="12"/>
      <c r="E56" s="1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</row>
    <row r="57" spans="1:19" ht="15.6">
      <c r="A57" s="1"/>
      <c r="B57" s="1"/>
      <c r="C57" s="1"/>
      <c r="D57" s="1"/>
      <c r="E57" s="1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</row>
    <row r="58" spans="1:19" ht="15.6">
      <c r="A58" s="11"/>
      <c r="B58" s="20"/>
      <c r="C58" s="11"/>
      <c r="D58" s="11"/>
      <c r="E58" s="11"/>
      <c r="F58" s="18"/>
      <c r="G58" s="18"/>
      <c r="H58" s="18"/>
      <c r="I58" s="18"/>
      <c r="J58" s="18"/>
      <c r="K58" s="17"/>
      <c r="L58" s="17"/>
      <c r="M58" s="17"/>
      <c r="N58" s="17"/>
      <c r="O58" s="17"/>
      <c r="P58" s="17"/>
      <c r="Q58" s="17"/>
      <c r="R58" s="17"/>
      <c r="S58" s="17"/>
    </row>
    <row r="59" spans="1:19" ht="15.6">
      <c r="A59" s="11"/>
      <c r="B59" s="11"/>
      <c r="C59" s="11"/>
      <c r="D59" s="11"/>
      <c r="E59" s="11"/>
      <c r="F59" s="18"/>
      <c r="G59" s="18"/>
      <c r="H59" s="18"/>
      <c r="I59" s="18"/>
      <c r="J59" s="18"/>
      <c r="K59" s="17"/>
      <c r="L59" s="17"/>
      <c r="M59" s="17"/>
      <c r="N59" s="17"/>
      <c r="O59" s="17"/>
      <c r="P59" s="17"/>
      <c r="Q59" s="17"/>
      <c r="R59" s="17"/>
      <c r="S59" s="17"/>
    </row>
    <row r="60" spans="1:19" ht="15.6">
      <c r="A60" s="1"/>
      <c r="B60" s="11" t="s">
        <v>78</v>
      </c>
      <c r="C60" s="1"/>
      <c r="D60" s="1"/>
      <c r="E60" s="1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19" ht="15.6">
      <c r="A61" s="1"/>
      <c r="B61" s="1"/>
      <c r="C61" s="1"/>
      <c r="D61" s="1"/>
      <c r="E61" s="1"/>
      <c r="F61" s="19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</row>
    <row r="62" spans="1:19" ht="15.6">
      <c r="A62" s="1"/>
      <c r="B62" s="16" t="s">
        <v>15</v>
      </c>
      <c r="C62" s="16" t="s">
        <v>16</v>
      </c>
      <c r="D62" s="1"/>
      <c r="E62" s="1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19" ht="15.6">
      <c r="A63" s="1"/>
      <c r="B63" s="16" t="s">
        <v>17</v>
      </c>
      <c r="C63" s="16" t="s">
        <v>18</v>
      </c>
      <c r="D63" s="1"/>
      <c r="E63" s="1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19" ht="15.6">
      <c r="A64" s="1"/>
      <c r="B64" s="16" t="s">
        <v>19</v>
      </c>
      <c r="C64" s="16" t="s">
        <v>20</v>
      </c>
      <c r="D64" s="1"/>
      <c r="E64" s="1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 ht="15.6">
      <c r="A65" s="1"/>
      <c r="B65" s="16" t="s">
        <v>21</v>
      </c>
      <c r="C65" s="16" t="s">
        <v>22</v>
      </c>
      <c r="D65" s="1"/>
      <c r="E65" s="1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19" ht="15.6">
      <c r="A66" s="1"/>
      <c r="B66" s="16" t="s">
        <v>23</v>
      </c>
      <c r="C66" s="16" t="s">
        <v>24</v>
      </c>
      <c r="D66" s="1"/>
      <c r="E66" s="1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 ht="15.6">
      <c r="A67" s="1"/>
      <c r="B67" s="16" t="s">
        <v>25</v>
      </c>
      <c r="C67" s="16" t="s">
        <v>26</v>
      </c>
      <c r="D67" s="1"/>
      <c r="E67" s="1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</row>
    <row r="68" spans="1:19" ht="15.6">
      <c r="A68" s="1"/>
      <c r="B68" s="16" t="s">
        <v>27</v>
      </c>
      <c r="C68" s="16" t="s">
        <v>28</v>
      </c>
      <c r="D68" s="1"/>
      <c r="E68" s="1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1:19" ht="15.6">
      <c r="A69" s="1"/>
      <c r="B69" s="1"/>
      <c r="C69" s="1"/>
      <c r="D69" s="1"/>
      <c r="E69" s="1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1:19" ht="15.6">
      <c r="A70" s="1"/>
      <c r="B70" s="1"/>
      <c r="C70" s="1"/>
      <c r="D70" s="1"/>
      <c r="E70" s="1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</row>
    <row r="71" spans="1:19" ht="15.6">
      <c r="A71" s="1"/>
      <c r="B71" s="1"/>
      <c r="C71" s="1"/>
      <c r="D71" s="1"/>
      <c r="E71" s="1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</row>
    <row r="72" spans="1:19" ht="15.6">
      <c r="A72" s="1"/>
      <c r="B72" s="11" t="s">
        <v>29</v>
      </c>
      <c r="C72" s="11" t="s">
        <v>93</v>
      </c>
      <c r="D72" s="30">
        <v>10000</v>
      </c>
      <c r="E72" s="1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</row>
    <row r="73" spans="1:19" ht="15.6">
      <c r="A73" s="1"/>
      <c r="B73" s="11"/>
      <c r="C73" s="11"/>
      <c r="D73" s="12"/>
      <c r="E73" s="1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</row>
    <row r="74" spans="1:19" ht="15.6">
      <c r="A74" s="1"/>
      <c r="B74" s="1"/>
      <c r="C74" s="1"/>
      <c r="D74" s="1"/>
      <c r="E74" s="1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  <row r="75" spans="1:19" ht="15.6">
      <c r="A75" s="11"/>
      <c r="B75" s="11"/>
      <c r="C75" s="11"/>
      <c r="D75" s="11"/>
      <c r="E75" s="11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7"/>
      <c r="R75" s="17"/>
      <c r="S75" s="17"/>
    </row>
    <row r="76" spans="1:19" ht="15.6">
      <c r="A76" s="11"/>
      <c r="B76" s="11" t="s">
        <v>79</v>
      </c>
      <c r="C76" s="11"/>
      <c r="D76" s="11"/>
      <c r="E76" s="11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7"/>
      <c r="R76" s="17"/>
      <c r="S76" s="17"/>
    </row>
    <row r="77" spans="1:19" ht="15.6">
      <c r="A77" s="11"/>
      <c r="B77" s="11" t="s">
        <v>80</v>
      </c>
      <c r="C77" s="11"/>
      <c r="D77" s="11"/>
      <c r="E77" s="11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7"/>
      <c r="R77" s="17"/>
      <c r="S77" s="17"/>
    </row>
    <row r="78" spans="1:19" ht="15.6">
      <c r="A78" s="11"/>
      <c r="B78" s="11"/>
      <c r="C78" s="11"/>
      <c r="D78" s="11"/>
      <c r="E78" s="11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7"/>
      <c r="R78" s="17"/>
      <c r="S78" s="17"/>
    </row>
    <row r="79" spans="1:19" ht="15.6">
      <c r="A79" s="1"/>
      <c r="B79" s="16" t="s">
        <v>15</v>
      </c>
      <c r="C79" s="16" t="s">
        <v>22</v>
      </c>
      <c r="D79" s="1"/>
      <c r="E79" s="1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</row>
    <row r="80" spans="1:19" ht="15.6">
      <c r="A80" s="1"/>
      <c r="B80" s="16" t="s">
        <v>17</v>
      </c>
      <c r="C80" s="16" t="s">
        <v>30</v>
      </c>
      <c r="D80" s="1"/>
      <c r="E80" s="1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1:19" ht="15.6">
      <c r="A81" s="1"/>
      <c r="B81" s="16" t="s">
        <v>19</v>
      </c>
      <c r="C81" s="16" t="s">
        <v>20</v>
      </c>
      <c r="D81" s="1"/>
      <c r="E81" s="1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</row>
    <row r="82" spans="1:19" ht="15.6">
      <c r="A82" s="1"/>
      <c r="B82" s="16" t="s">
        <v>21</v>
      </c>
      <c r="C82" s="16" t="s">
        <v>20</v>
      </c>
      <c r="D82" s="1"/>
      <c r="E82" s="1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1:19" ht="15.6">
      <c r="A83" s="1"/>
      <c r="B83" s="16" t="s">
        <v>23</v>
      </c>
      <c r="C83" s="16" t="s">
        <v>20</v>
      </c>
      <c r="D83" s="1"/>
      <c r="E83" s="1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ht="15.6">
      <c r="A84" s="1"/>
      <c r="B84" s="16" t="s">
        <v>25</v>
      </c>
      <c r="C84" s="16" t="s">
        <v>16</v>
      </c>
      <c r="D84" s="1"/>
      <c r="E84" s="1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</row>
    <row r="85" spans="1:19" ht="15.6">
      <c r="A85" s="1"/>
      <c r="B85" s="16" t="s">
        <v>27</v>
      </c>
      <c r="C85" s="16" t="s">
        <v>16</v>
      </c>
      <c r="D85" s="1"/>
      <c r="E85" s="1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</row>
    <row r="86" spans="1:19" ht="15.6">
      <c r="A86" s="1"/>
      <c r="B86" s="1"/>
      <c r="C86" s="1"/>
      <c r="D86" s="1"/>
      <c r="E86" s="1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</row>
    <row r="87" spans="1:19" ht="15.6">
      <c r="A87" s="1"/>
      <c r="B87" s="11" t="s">
        <v>31</v>
      </c>
      <c r="C87" s="11" t="s">
        <v>94</v>
      </c>
      <c r="D87" s="30">
        <v>10000</v>
      </c>
      <c r="E87" s="1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</row>
    <row r="88" spans="1:19" ht="15.6">
      <c r="A88" s="1"/>
      <c r="B88" s="1"/>
      <c r="C88" s="1"/>
      <c r="D88" s="12"/>
      <c r="E88" s="1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</row>
    <row r="89" spans="1:19" ht="15.6">
      <c r="A89" s="1"/>
      <c r="B89" s="1"/>
      <c r="C89" s="31"/>
      <c r="D89" s="31"/>
      <c r="E89" s="31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</row>
    <row r="90" spans="1:19" ht="15.6">
      <c r="A90" s="1"/>
      <c r="B90" s="11" t="s">
        <v>32</v>
      </c>
      <c r="C90" s="32" t="s">
        <v>92</v>
      </c>
      <c r="D90" s="33">
        <f>D55+D72+D87</f>
        <v>519615.99005970411</v>
      </c>
      <c r="E90" s="31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</row>
    <row r="91" spans="1:19" ht="15.6">
      <c r="A91" s="1"/>
      <c r="B91" s="1"/>
      <c r="C91" s="31"/>
      <c r="D91" s="31"/>
      <c r="E91" s="31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</row>
    <row r="92" spans="1:19" ht="15.6">
      <c r="A92" s="1"/>
      <c r="B92" s="1"/>
      <c r="C92" s="1"/>
      <c r="D92" s="1"/>
      <c r="E92" s="1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5.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</row>
  </sheetData>
  <conditionalFormatting sqref="C63">
    <cfRule type="expression" dxfId="1" priority="2" stopIfTrue="1">
      <formula>#REF!="G"</formula>
    </cfRule>
  </conditionalFormatting>
  <conditionalFormatting sqref="D32:D33">
    <cfRule type="expression" dxfId="0" priority="1" stopIfTrue="1">
      <formula>$D32="G"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69202-775E-4293-9335-E5F093F552AE}">
  <dimension ref="A1:S77"/>
  <sheetViews>
    <sheetView workbookViewId="0">
      <selection activeCell="V12" sqref="V12"/>
    </sheetView>
  </sheetViews>
  <sheetFormatPr defaultRowHeight="14.4"/>
  <cols>
    <col min="1" max="1" width="10.77734375" bestFit="1" customWidth="1"/>
    <col min="2" max="6" width="8.77734375" bestFit="1" customWidth="1"/>
    <col min="7" max="7" width="15.5546875" bestFit="1" customWidth="1"/>
    <col min="8" max="12" width="22.33203125" bestFit="1" customWidth="1"/>
    <col min="13" max="13" width="11.6640625" bestFit="1" customWidth="1"/>
    <col min="14" max="14" width="13.33203125" bestFit="1" customWidth="1"/>
    <col min="15" max="19" width="14.33203125" bestFit="1" customWidth="1"/>
  </cols>
  <sheetData>
    <row r="1" spans="1:19">
      <c r="A1" s="21" t="s">
        <v>34</v>
      </c>
      <c r="B1" s="21" t="s">
        <v>35</v>
      </c>
      <c r="C1" s="21" t="s">
        <v>36</v>
      </c>
      <c r="D1" s="21" t="s">
        <v>37</v>
      </c>
      <c r="E1" s="21" t="s">
        <v>38</v>
      </c>
      <c r="F1" s="21" t="s">
        <v>39</v>
      </c>
      <c r="G1" s="21" t="s">
        <v>40</v>
      </c>
      <c r="H1" s="21" t="s">
        <v>41</v>
      </c>
      <c r="I1" s="21" t="s">
        <v>42</v>
      </c>
      <c r="J1" s="21" t="s">
        <v>43</v>
      </c>
      <c r="K1" s="21" t="s">
        <v>44</v>
      </c>
      <c r="L1" s="21" t="s">
        <v>45</v>
      </c>
      <c r="M1" s="21" t="s">
        <v>46</v>
      </c>
      <c r="N1" s="21" t="s">
        <v>47</v>
      </c>
      <c r="O1" s="21" t="s">
        <v>48</v>
      </c>
      <c r="P1" s="21" t="s">
        <v>49</v>
      </c>
      <c r="Q1" s="21" t="s">
        <v>50</v>
      </c>
      <c r="R1" s="21" t="s">
        <v>51</v>
      </c>
      <c r="S1" s="21" t="s">
        <v>52</v>
      </c>
    </row>
    <row r="2" spans="1:19">
      <c r="A2" s="21">
        <v>0.01</v>
      </c>
      <c r="B2" s="21">
        <v>360</v>
      </c>
      <c r="C2" s="21">
        <v>300</v>
      </c>
      <c r="D2" s="21">
        <v>240</v>
      </c>
      <c r="E2" s="21">
        <v>180</v>
      </c>
      <c r="F2" s="21">
        <v>120</v>
      </c>
      <c r="G2" s="21">
        <v>100000</v>
      </c>
      <c r="H2" s="21">
        <v>321.63952044650716</v>
      </c>
      <c r="I2" s="21">
        <v>376.8724542306025</v>
      </c>
      <c r="J2" s="21">
        <v>459.89430695785296</v>
      </c>
      <c r="K2" s="21">
        <v>598.49451451834489</v>
      </c>
      <c r="L2" s="21">
        <v>876.04121370164103</v>
      </c>
      <c r="M2" s="21"/>
      <c r="N2" s="21">
        <v>8.3333333333333339E-4</v>
      </c>
      <c r="O2" s="21">
        <v>310.90706720734369</v>
      </c>
      <c r="P2" s="21">
        <v>265.34175920114217</v>
      </c>
      <c r="Q2" s="21">
        <v>217.44126528003423</v>
      </c>
      <c r="R2" s="21">
        <v>167.08590901702379</v>
      </c>
      <c r="S2" s="21">
        <v>114.14988066310045</v>
      </c>
    </row>
    <row r="3" spans="1:19">
      <c r="A3" s="21">
        <v>1.0999999999999999E-2</v>
      </c>
      <c r="B3" s="21">
        <v>360</v>
      </c>
      <c r="C3" s="21">
        <v>300</v>
      </c>
      <c r="D3" s="21">
        <v>240</v>
      </c>
      <c r="E3" s="21">
        <v>180</v>
      </c>
      <c r="F3" s="21">
        <v>120</v>
      </c>
      <c r="G3" s="21">
        <v>100000</v>
      </c>
      <c r="H3" s="21">
        <v>326.25352791664051</v>
      </c>
      <c r="I3" s="21">
        <v>381.41651396234965</v>
      </c>
      <c r="J3" s="21">
        <v>464.36937660122283</v>
      </c>
      <c r="K3" s="21">
        <v>602.90274820416562</v>
      </c>
      <c r="L3" s="21">
        <v>880.38827649628547</v>
      </c>
      <c r="M3" s="21"/>
      <c r="N3" s="21">
        <v>9.1666666666666665E-4</v>
      </c>
      <c r="O3" s="21">
        <v>306.51009550324471</v>
      </c>
      <c r="P3" s="21">
        <v>262.1805725220151</v>
      </c>
      <c r="Q3" s="21">
        <v>215.34581098330045</v>
      </c>
      <c r="R3" s="21">
        <v>165.86422984115546</v>
      </c>
      <c r="S3" s="21">
        <v>113.58624673873871</v>
      </c>
    </row>
    <row r="4" spans="1:19">
      <c r="A4" s="21">
        <v>1.2E-2</v>
      </c>
      <c r="B4" s="21">
        <v>360</v>
      </c>
      <c r="C4" s="21">
        <v>300</v>
      </c>
      <c r="D4" s="21">
        <v>240</v>
      </c>
      <c r="E4" s="21">
        <v>180</v>
      </c>
      <c r="F4" s="21">
        <v>120</v>
      </c>
      <c r="G4" s="21">
        <v>100000</v>
      </c>
      <c r="H4" s="21">
        <v>330.90869411922023</v>
      </c>
      <c r="I4" s="21">
        <v>385.99498668498308</v>
      </c>
      <c r="J4" s="21">
        <v>468.8720514607935</v>
      </c>
      <c r="K4" s="21">
        <v>607.33172939624944</v>
      </c>
      <c r="L4" s="21">
        <v>884.74919136508345</v>
      </c>
      <c r="M4" s="21"/>
      <c r="N4" s="21">
        <v>1E-3</v>
      </c>
      <c r="O4" s="21">
        <v>302.19816456068048</v>
      </c>
      <c r="P4" s="21">
        <v>259.0707222879339</v>
      </c>
      <c r="Q4" s="21">
        <v>213.27780081675837</v>
      </c>
      <c r="R4" s="21">
        <v>164.65466096989587</v>
      </c>
      <c r="S4" s="21">
        <v>113.02638191249382</v>
      </c>
    </row>
    <row r="5" spans="1:19">
      <c r="A5" s="21">
        <v>1.2999999999999999E-2</v>
      </c>
      <c r="B5" s="21">
        <v>360</v>
      </c>
      <c r="C5" s="21">
        <v>300</v>
      </c>
      <c r="D5" s="21">
        <v>240</v>
      </c>
      <c r="E5" s="21">
        <v>180</v>
      </c>
      <c r="F5" s="21">
        <v>120</v>
      </c>
      <c r="G5" s="21">
        <v>100000</v>
      </c>
      <c r="H5" s="21">
        <v>335.60492913255098</v>
      </c>
      <c r="I5" s="21">
        <v>390.60781882423606</v>
      </c>
      <c r="J5" s="21">
        <v>473.40230276981049</v>
      </c>
      <c r="K5" s="21">
        <v>611.78144479244247</v>
      </c>
      <c r="L5" s="21">
        <v>889.12395339800446</v>
      </c>
      <c r="M5" s="21"/>
      <c r="N5" s="21">
        <v>1.0833333333333333E-3</v>
      </c>
      <c r="O5" s="21">
        <v>297.9694018752146</v>
      </c>
      <c r="P5" s="21">
        <v>256.0112603506218</v>
      </c>
      <c r="Q5" s="21">
        <v>211.23682629956386</v>
      </c>
      <c r="R5" s="21">
        <v>163.4570660016123</v>
      </c>
      <c r="S5" s="21">
        <v>112.47025751339345</v>
      </c>
    </row>
    <row r="6" spans="1:19">
      <c r="A6" s="21">
        <v>1.4E-2</v>
      </c>
      <c r="B6" s="21">
        <v>360</v>
      </c>
      <c r="C6" s="21">
        <v>300</v>
      </c>
      <c r="D6" s="21">
        <v>240</v>
      </c>
      <c r="E6" s="21">
        <v>180</v>
      </c>
      <c r="F6" s="21">
        <v>120</v>
      </c>
      <c r="G6" s="21">
        <v>100000</v>
      </c>
      <c r="H6" s="21">
        <v>340.34213593312887</v>
      </c>
      <c r="I6" s="21">
        <v>395.25495263688197</v>
      </c>
      <c r="J6" s="21">
        <v>477.96009960238661</v>
      </c>
      <c r="K6" s="21">
        <v>616.25188017206074</v>
      </c>
      <c r="L6" s="21">
        <v>893.51255741204125</v>
      </c>
      <c r="M6" s="21"/>
      <c r="N6" s="21">
        <v>1.1666666666666668E-3</v>
      </c>
      <c r="O6" s="21">
        <v>293.82197924399287</v>
      </c>
      <c r="P6" s="21">
        <v>253.00125737290716</v>
      </c>
      <c r="Q6" s="21">
        <v>209.2224854819255</v>
      </c>
      <c r="R6" s="21">
        <v>162.2713101858277</v>
      </c>
      <c r="S6" s="21">
        <v>111.91784510520901</v>
      </c>
    </row>
    <row r="7" spans="1:19">
      <c r="A7" s="21">
        <v>1.4999999999999999E-2</v>
      </c>
      <c r="B7" s="21">
        <v>360</v>
      </c>
      <c r="C7" s="21">
        <v>300</v>
      </c>
      <c r="D7" s="21">
        <v>240</v>
      </c>
      <c r="E7" s="21">
        <v>180</v>
      </c>
      <c r="F7" s="21">
        <v>120</v>
      </c>
      <c r="G7" s="21">
        <v>100000</v>
      </c>
      <c r="H7" s="21">
        <v>345.1202104576326</v>
      </c>
      <c r="I7" s="21">
        <v>399.93632623635602</v>
      </c>
      <c r="J7" s="21">
        <v>482.54540888196112</v>
      </c>
      <c r="K7" s="21">
        <v>620.74302039744271</v>
      </c>
      <c r="L7" s="21">
        <v>897.91499795031632</v>
      </c>
      <c r="M7" s="21"/>
      <c r="N7" s="21">
        <v>1.25E-3</v>
      </c>
      <c r="O7" s="21">
        <v>289.75411166850841</v>
      </c>
      <c r="P7" s="21">
        <v>250.0398024382051</v>
      </c>
      <c r="Q7" s="21">
        <v>207.23438283600314</v>
      </c>
      <c r="R7" s="21">
        <v>161.09726040249808</v>
      </c>
      <c r="S7" s="21">
        <v>111.36911648460206</v>
      </c>
    </row>
    <row r="8" spans="1:19">
      <c r="A8" s="21">
        <v>1.6E-2</v>
      </c>
      <c r="B8" s="21">
        <v>360</v>
      </c>
      <c r="C8" s="21">
        <v>300</v>
      </c>
      <c r="D8" s="21">
        <v>240</v>
      </c>
      <c r="E8" s="21">
        <v>180</v>
      </c>
      <c r="F8" s="21">
        <v>120</v>
      </c>
      <c r="G8" s="21">
        <v>100000</v>
      </c>
      <c r="H8" s="21">
        <v>349.93904166962216</v>
      </c>
      <c r="I8" s="21">
        <v>404.65187362070753</v>
      </c>
      <c r="J8" s="21">
        <v>487.15819539108492</v>
      </c>
      <c r="K8" s="21">
        <v>625.25484941659943</v>
      </c>
      <c r="L8" s="21">
        <v>902.33126928262948</v>
      </c>
      <c r="M8" s="21"/>
      <c r="N8" s="21">
        <v>1.3333333333333333E-3</v>
      </c>
      <c r="O8" s="21">
        <v>285.76405628500896</v>
      </c>
      <c r="P8" s="21">
        <v>247.12600266799464</v>
      </c>
      <c r="Q8" s="21">
        <v>205.2721291483584</v>
      </c>
      <c r="R8" s="21">
        <v>159.93478514130047</v>
      </c>
      <c r="S8" s="21">
        <v>110.82404367910458</v>
      </c>
    </row>
    <row r="9" spans="1:19">
      <c r="A9" s="21">
        <v>1.7000000000000001E-2</v>
      </c>
      <c r="B9" s="21">
        <v>360</v>
      </c>
      <c r="C9" s="21">
        <v>300</v>
      </c>
      <c r="D9" s="21">
        <v>240</v>
      </c>
      <c r="E9" s="21">
        <v>180</v>
      </c>
      <c r="F9" s="21">
        <v>120</v>
      </c>
      <c r="G9" s="21">
        <v>100000</v>
      </c>
      <c r="H9" s="21">
        <v>354.79851163066263</v>
      </c>
      <c r="I9" s="21">
        <v>409.4015247026187</v>
      </c>
      <c r="J9" s="21">
        <v>491.79842178219587</v>
      </c>
      <c r="K9" s="21">
        <v>629.78735026656568</v>
      </c>
      <c r="L9" s="21">
        <v>906.76136540686105</v>
      </c>
      <c r="M9" s="21"/>
      <c r="N9" s="21">
        <v>1.4166666666666668E-3</v>
      </c>
      <c r="O9" s="21">
        <v>281.85011132205022</v>
      </c>
      <c r="P9" s="21">
        <v>244.25898284731122</v>
      </c>
      <c r="Q9" s="21">
        <v>203.33534141410334</v>
      </c>
      <c r="R9" s="21">
        <v>158.78375448105413</v>
      </c>
      <c r="S9" s="21">
        <v>110.28259894501605</v>
      </c>
    </row>
    <row r="10" spans="1:19">
      <c r="A10" s="21">
        <v>1.7999999999999999E-2</v>
      </c>
      <c r="B10" s="21">
        <v>360</v>
      </c>
      <c r="C10" s="21">
        <v>300</v>
      </c>
      <c r="D10" s="21">
        <v>240</v>
      </c>
      <c r="E10" s="21">
        <v>180</v>
      </c>
      <c r="F10" s="21">
        <v>120</v>
      </c>
      <c r="G10" s="21">
        <v>100000</v>
      </c>
      <c r="H10" s="21">
        <v>359.69849557470729</v>
      </c>
      <c r="I10" s="21">
        <v>414.18520534016488</v>
      </c>
      <c r="J10" s="21">
        <v>496.46604858776067</v>
      </c>
      <c r="K10" s="21">
        <v>634.34050507526013</v>
      </c>
      <c r="L10" s="21">
        <v>911.20528004794164</v>
      </c>
      <c r="M10" s="21"/>
      <c r="N10" s="21">
        <v>1.4999999999999998E-3</v>
      </c>
      <c r="O10" s="21">
        <v>278.01061508535162</v>
      </c>
      <c r="P10" s="21">
        <v>241.43788505886226</v>
      </c>
      <c r="Q10" s="21">
        <v>201.42364273339211</v>
      </c>
      <c r="R10" s="21">
        <v>157.6440400698292</v>
      </c>
      <c r="S10" s="21">
        <v>109.7447547656206</v>
      </c>
    </row>
    <row r="11" spans="1:19">
      <c r="A11" s="21">
        <v>1.9E-2</v>
      </c>
      <c r="B11" s="21">
        <v>360</v>
      </c>
      <c r="C11" s="21">
        <v>300</v>
      </c>
      <c r="D11" s="21">
        <v>240</v>
      </c>
      <c r="E11" s="21">
        <v>180</v>
      </c>
      <c r="F11" s="21">
        <v>120</v>
      </c>
      <c r="G11" s="21">
        <v>100000</v>
      </c>
      <c r="H11" s="21">
        <v>364.63886198751152</v>
      </c>
      <c r="I11" s="21">
        <v>419.00283737053428</v>
      </c>
      <c r="J11" s="21">
        <v>501.16103423260273</v>
      </c>
      <c r="K11" s="21">
        <v>638.91429506563372</v>
      </c>
      <c r="L11" s="21">
        <v>915.66300666007203</v>
      </c>
      <c r="M11" s="21"/>
      <c r="N11" s="21">
        <v>1.5833333333333333E-3</v>
      </c>
      <c r="O11" s="21">
        <v>274.24394496773328</v>
      </c>
      <c r="P11" s="21">
        <v>238.66186832421758</v>
      </c>
      <c r="Q11" s="21">
        <v>199.53666220903204</v>
      </c>
      <c r="R11" s="21">
        <v>156.51551510477208</v>
      </c>
      <c r="S11" s="21">
        <v>109.21048384902558</v>
      </c>
    </row>
    <row r="12" spans="1:19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>
      <c r="A13" s="21">
        <v>0.02</v>
      </c>
      <c r="B13" s="21">
        <v>360</v>
      </c>
      <c r="C13" s="21">
        <v>300</v>
      </c>
      <c r="D13" s="21">
        <v>240</v>
      </c>
      <c r="E13" s="21">
        <v>180</v>
      </c>
      <c r="F13" s="21">
        <v>120</v>
      </c>
      <c r="G13" s="21">
        <v>100000</v>
      </c>
      <c r="H13" s="21">
        <v>369.61947268880937</v>
      </c>
      <c r="I13" s="21">
        <v>423.85433864406002</v>
      </c>
      <c r="J13" s="21">
        <v>505.88333504510018</v>
      </c>
      <c r="K13" s="21">
        <v>643.50870055770292</v>
      </c>
      <c r="L13" s="21">
        <v>920.1345384255726</v>
      </c>
      <c r="M13" s="21"/>
      <c r="N13" s="21">
        <v>1.6666666666666668E-3</v>
      </c>
      <c r="O13" s="21">
        <v>270.54851648520196</v>
      </c>
      <c r="P13" s="21">
        <v>235.9301082534794</v>
      </c>
      <c r="Q13" s="21">
        <v>197.67403484656174</v>
      </c>
      <c r="R13" s="21">
        <v>155.39805431276073</v>
      </c>
      <c r="S13" s="21">
        <v>108.67975912642991</v>
      </c>
    </row>
    <row r="14" spans="1:19">
      <c r="A14" s="21">
        <v>2.1000000000000001E-2</v>
      </c>
      <c r="B14" s="21">
        <v>360</v>
      </c>
      <c r="C14" s="21">
        <v>300</v>
      </c>
      <c r="D14" s="21">
        <v>240</v>
      </c>
      <c r="E14" s="21">
        <v>180</v>
      </c>
      <c r="F14" s="21">
        <v>120</v>
      </c>
      <c r="G14" s="21">
        <v>100000</v>
      </c>
      <c r="H14" s="21">
        <v>374.64018291926141</v>
      </c>
      <c r="I14" s="21">
        <v>428.73962306107722</v>
      </c>
      <c r="J14" s="21">
        <v>510.63290527046604</v>
      </c>
      <c r="K14" s="21">
        <v>648.12370097273902</v>
      </c>
      <c r="L14" s="21">
        <v>924.61986825677184</v>
      </c>
      <c r="M14" s="21"/>
      <c r="N14" s="21">
        <v>1.75E-3</v>
      </c>
      <c r="O14" s="21">
        <v>266.92278233686153</v>
      </c>
      <c r="P14" s="21">
        <v>233.24179670175769</v>
      </c>
      <c r="Q14" s="21">
        <v>195.8354014554412</v>
      </c>
      <c r="R14" s="21">
        <v>154.29153393081384</v>
      </c>
      <c r="S14" s="21">
        <v>108.15255375004496</v>
      </c>
    </row>
    <row r="15" spans="1:19">
      <c r="A15" s="21">
        <v>2.1999999999999999E-2</v>
      </c>
      <c r="B15" s="21">
        <v>360</v>
      </c>
      <c r="C15" s="21">
        <v>300</v>
      </c>
      <c r="D15" s="21">
        <v>240</v>
      </c>
      <c r="E15" s="21">
        <v>180</v>
      </c>
      <c r="F15" s="21">
        <v>120</v>
      </c>
      <c r="G15" s="21">
        <v>100000</v>
      </c>
      <c r="H15" s="21">
        <v>379.70084143026668</v>
      </c>
      <c r="I15" s="21">
        <v>433.65860060940446</v>
      </c>
      <c r="J15" s="21">
        <v>515.40969708335331</v>
      </c>
      <c r="K15" s="21">
        <v>652.75927483595797</v>
      </c>
      <c r="L15" s="21">
        <v>929.11898879546686</v>
      </c>
      <c r="M15" s="21"/>
      <c r="N15" s="21">
        <v>1.8333333333333333E-3</v>
      </c>
      <c r="O15" s="21">
        <v>263.36523148939438</v>
      </c>
      <c r="P15" s="21">
        <v>230.59614143354631</v>
      </c>
      <c r="Q15" s="21">
        <v>194.02040855243698</v>
      </c>
      <c r="R15" s="21">
        <v>153.1958316871569</v>
      </c>
      <c r="S15" s="21">
        <v>107.62884109132513</v>
      </c>
    </row>
    <row r="16" spans="1:19">
      <c r="A16" s="21">
        <v>2.3E-2</v>
      </c>
      <c r="B16" s="21">
        <v>360</v>
      </c>
      <c r="C16" s="21">
        <v>300</v>
      </c>
      <c r="D16" s="21">
        <v>240</v>
      </c>
      <c r="E16" s="21">
        <v>180</v>
      </c>
      <c r="F16" s="21">
        <v>120</v>
      </c>
      <c r="G16" s="21">
        <v>100000</v>
      </c>
      <c r="H16" s="21">
        <v>384.80129057802549</v>
      </c>
      <c r="I16" s="21">
        <v>438.61117740421236</v>
      </c>
      <c r="J16" s="21">
        <v>520.21366060205605</v>
      </c>
      <c r="K16" s="21">
        <v>657.4153997807457</v>
      </c>
      <c r="L16" s="21">
        <v>933.6318924145022</v>
      </c>
      <c r="M16" s="21"/>
      <c r="N16" s="21">
        <v>1.9166666666666666E-3</v>
      </c>
      <c r="O16" s="21">
        <v>259.87438828436876</v>
      </c>
      <c r="P16" s="21">
        <v>227.99236579382168</v>
      </c>
      <c r="Q16" s="21">
        <v>192.22870826626803</v>
      </c>
      <c r="R16" s="21">
        <v>152.11082678220035</v>
      </c>
      <c r="S16" s="21">
        <v>107.10859473896726</v>
      </c>
    </row>
    <row r="17" spans="1:19">
      <c r="A17" s="21">
        <v>2.4E-2</v>
      </c>
      <c r="B17" s="21">
        <v>360</v>
      </c>
      <c r="C17" s="21">
        <v>300</v>
      </c>
      <c r="D17" s="21">
        <v>240</v>
      </c>
      <c r="E17" s="21">
        <v>180</v>
      </c>
      <c r="F17" s="21">
        <v>120</v>
      </c>
      <c r="G17" s="21">
        <v>100000</v>
      </c>
      <c r="H17" s="21">
        <v>389.94136642040525</v>
      </c>
      <c r="I17" s="21">
        <v>443.59725572864016</v>
      </c>
      <c r="J17" s="21">
        <v>525.04474390226028</v>
      </c>
      <c r="K17" s="21">
        <v>662.09205255169491</v>
      </c>
      <c r="L17" s="21">
        <v>938.15857121736963</v>
      </c>
      <c r="M17" s="21"/>
      <c r="N17" s="21">
        <v>2E-3</v>
      </c>
      <c r="O17" s="21">
        <v>256.448811568731</v>
      </c>
      <c r="P17" s="21">
        <v>225.42970838659238</v>
      </c>
      <c r="Q17" s="21">
        <v>190.45995824427393</v>
      </c>
      <c r="R17" s="21">
        <v>151.03639987008029</v>
      </c>
      <c r="S17" s="21">
        <v>106.59178849716034</v>
      </c>
    </row>
    <row r="18" spans="1:19">
      <c r="A18" s="21">
        <v>2.5000000000000001E-2</v>
      </c>
      <c r="B18" s="21">
        <v>360</v>
      </c>
      <c r="C18" s="21">
        <v>300</v>
      </c>
      <c r="D18" s="21">
        <v>240</v>
      </c>
      <c r="E18" s="21">
        <v>180</v>
      </c>
      <c r="F18" s="21">
        <v>120</v>
      </c>
      <c r="G18" s="21">
        <v>100000</v>
      </c>
      <c r="H18" s="21">
        <v>395.12089881771584</v>
      </c>
      <c r="I18" s="21">
        <v>448.61673407660061</v>
      </c>
      <c r="J18" s="21">
        <v>529.90289303220527</v>
      </c>
      <c r="K18" s="21">
        <v>666.78920900895332</v>
      </c>
      <c r="L18" s="21">
        <v>942.69901703959488</v>
      </c>
      <c r="M18" s="21"/>
      <c r="N18" s="21">
        <v>2.0833333333333333E-3</v>
      </c>
      <c r="O18" s="21">
        <v>253.0870938470247</v>
      </c>
      <c r="P18" s="21">
        <v>222.90742275994805</v>
      </c>
      <c r="Q18" s="21">
        <v>188.71382156036356</v>
      </c>
      <c r="R18" s="21">
        <v>149.97243304016524</v>
      </c>
      <c r="S18" s="21">
        <v>106.07839638364642</v>
      </c>
    </row>
    <row r="19" spans="1:19">
      <c r="A19" s="21">
        <v>2.5999999999999999E-2</v>
      </c>
      <c r="B19" s="21">
        <v>360</v>
      </c>
      <c r="C19" s="21">
        <v>300</v>
      </c>
      <c r="D19" s="21">
        <v>240</v>
      </c>
      <c r="E19" s="21">
        <v>180</v>
      </c>
      <c r="F19" s="21">
        <v>120</v>
      </c>
      <c r="G19" s="21">
        <v>100000</v>
      </c>
      <c r="H19" s="21">
        <v>400.339711536366</v>
      </c>
      <c r="I19" s="21">
        <v>453.66950719663151</v>
      </c>
      <c r="J19" s="21">
        <v>534.7880520278502</v>
      </c>
      <c r="K19" s="21">
        <v>671.50684413200622</v>
      </c>
      <c r="L19" s="21">
        <v>947.25322144910933</v>
      </c>
      <c r="M19" s="21"/>
      <c r="N19" s="21">
        <v>2.1666666666666666E-3</v>
      </c>
      <c r="O19" s="21">
        <v>249.78786045539781</v>
      </c>
      <c r="P19" s="21">
        <v>220.42477709805067</v>
      </c>
      <c r="Q19" s="21">
        <v>186.98996662474482</v>
      </c>
      <c r="R19" s="21">
        <v>148.91880979896877</v>
      </c>
      <c r="S19" s="21">
        <v>105.56839262791829</v>
      </c>
    </row>
    <row r="20" spans="1:19">
      <c r="A20" s="21">
        <v>2.7E-2</v>
      </c>
      <c r="B20" s="21">
        <v>360</v>
      </c>
      <c r="C20" s="21">
        <v>300</v>
      </c>
      <c r="D20" s="21">
        <v>240</v>
      </c>
      <c r="E20" s="21">
        <v>180</v>
      </c>
      <c r="F20" s="21">
        <v>120</v>
      </c>
      <c r="G20" s="21">
        <v>100000</v>
      </c>
      <c r="H20" s="21">
        <v>405.59762235558259</v>
      </c>
      <c r="I20" s="21">
        <v>458.75546613713135</v>
      </c>
      <c r="J20" s="21">
        <v>539.70016292850812</v>
      </c>
      <c r="K20" s="21">
        <v>676.24493202352608</v>
      </c>
      <c r="L20" s="21">
        <v>951.82117574651966</v>
      </c>
      <c r="M20" s="21"/>
      <c r="N20" s="21">
        <v>2.2499999999999998E-3</v>
      </c>
      <c r="O20" s="21">
        <v>246.54976875661069</v>
      </c>
      <c r="P20" s="21">
        <v>217.9810539197106</v>
      </c>
      <c r="Q20" s="21">
        <v>185.28806709522263</v>
      </c>
      <c r="R20" s="21">
        <v>147.87541505230988</v>
      </c>
      <c r="S20" s="21">
        <v>105.06175166944499</v>
      </c>
    </row>
    <row r="21" spans="1:19">
      <c r="A21" s="21">
        <v>2.8000000000000001E-2</v>
      </c>
      <c r="B21" s="21">
        <v>360</v>
      </c>
      <c r="C21" s="21">
        <v>300</v>
      </c>
      <c r="D21" s="21">
        <v>240</v>
      </c>
      <c r="E21" s="21">
        <v>180</v>
      </c>
      <c r="F21" s="21">
        <v>120</v>
      </c>
      <c r="G21" s="21">
        <v>100000</v>
      </c>
      <c r="H21" s="21">
        <v>410.89444317746063</v>
      </c>
      <c r="I21" s="21">
        <v>463.87449829341068</v>
      </c>
      <c r="J21" s="21">
        <v>544.63916579352997</v>
      </c>
      <c r="K21" s="21">
        <v>681.0034459140868</v>
      </c>
      <c r="L21" s="21">
        <v>956.4028709665107</v>
      </c>
      <c r="M21" s="21"/>
      <c r="N21" s="21">
        <v>2.3333333333333335E-3</v>
      </c>
      <c r="O21" s="21">
        <v>243.37150735526288</v>
      </c>
      <c r="P21" s="21">
        <v>215.57554978318259</v>
      </c>
      <c r="Q21" s="21">
        <v>183.60780178983586</v>
      </c>
      <c r="R21" s="21">
        <v>146.84213508754505</v>
      </c>
      <c r="S21" s="21">
        <v>104.55844815578935</v>
      </c>
    </row>
    <row r="22" spans="1:19">
      <c r="A22" s="21">
        <v>2.9000000000000001E-2</v>
      </c>
      <c r="B22" s="21">
        <v>360</v>
      </c>
      <c r="C22" s="21">
        <v>300</v>
      </c>
      <c r="D22" s="21">
        <v>240</v>
      </c>
      <c r="E22" s="21">
        <v>180</v>
      </c>
      <c r="F22" s="21">
        <v>120</v>
      </c>
      <c r="G22" s="21">
        <v>100000</v>
      </c>
      <c r="H22" s="21">
        <v>416.22998013933028</v>
      </c>
      <c r="I22" s="21">
        <v>469.02648745544457</v>
      </c>
      <c r="J22" s="21">
        <v>549.60499871867592</v>
      </c>
      <c r="K22" s="21">
        <v>685.78235816590666</v>
      </c>
      <c r="L22" s="21">
        <v>960.99829787761428</v>
      </c>
      <c r="M22" s="21"/>
      <c r="N22" s="21">
        <v>2.4166666666666668E-3</v>
      </c>
      <c r="O22" s="21">
        <v>240.25179533325698</v>
      </c>
      <c r="P22" s="21">
        <v>213.20757499756249</v>
      </c>
      <c r="Q22" s="21">
        <v>181.9488546012781</v>
      </c>
      <c r="R22" s="21">
        <v>145.81885755627397</v>
      </c>
      <c r="S22" s="21">
        <v>104.05845694092505</v>
      </c>
    </row>
    <row r="23" spans="1:19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>
      <c r="A24" s="21">
        <v>0.03</v>
      </c>
      <c r="B24" s="21">
        <v>360</v>
      </c>
      <c r="C24" s="21">
        <v>300</v>
      </c>
      <c r="D24" s="21">
        <v>240</v>
      </c>
      <c r="E24" s="21">
        <v>180</v>
      </c>
      <c r="F24" s="21">
        <v>120</v>
      </c>
      <c r="G24" s="21">
        <v>100000</v>
      </c>
      <c r="H24" s="21">
        <v>421.60403372945507</v>
      </c>
      <c r="I24" s="21">
        <v>474.21131385767882</v>
      </c>
      <c r="J24" s="21">
        <v>554.59759785391918</v>
      </c>
      <c r="K24" s="21">
        <v>690.58164027799978</v>
      </c>
      <c r="L24" s="21">
        <v>965.60744698391056</v>
      </c>
      <c r="M24" s="21"/>
      <c r="N24" s="21">
        <v>2.5000000000000001E-3</v>
      </c>
      <c r="O24" s="21">
        <v>237.18938150428224</v>
      </c>
      <c r="P24" s="21">
        <v>210.87645333998123</v>
      </c>
      <c r="Q24" s="21">
        <v>180.31091441247094</v>
      </c>
      <c r="R24" s="21">
        <v>144.80547145699401</v>
      </c>
      <c r="S24" s="21">
        <v>103.56175308335857</v>
      </c>
    </row>
    <row r="25" spans="1:19">
      <c r="A25" s="21">
        <v>3.1E-2</v>
      </c>
      <c r="B25" s="21">
        <v>360</v>
      </c>
      <c r="C25" s="21">
        <v>300</v>
      </c>
      <c r="D25" s="21">
        <v>240</v>
      </c>
      <c r="E25" s="21">
        <v>180</v>
      </c>
      <c r="F25" s="21">
        <v>120</v>
      </c>
      <c r="G25" s="21">
        <v>100000</v>
      </c>
      <c r="H25" s="21">
        <v>427.01639890469647</v>
      </c>
      <c r="I25" s="21">
        <v>479.42885422934228</v>
      </c>
      <c r="J25" s="21">
        <v>559.61689742076737</v>
      </c>
      <c r="K25" s="21">
        <v>695.40126289014609</v>
      </c>
      <c r="L25" s="21">
        <v>970.23030852478928</v>
      </c>
      <c r="M25" s="21"/>
      <c r="N25" s="21">
        <v>2.5833333333333333E-3</v>
      </c>
      <c r="O25" s="21">
        <v>234.18304368755278</v>
      </c>
      <c r="P25" s="21">
        <v>208.58152177916983</v>
      </c>
      <c r="Q25" s="21">
        <v>178.69367501391142</v>
      </c>
      <c r="R25" s="21">
        <v>143.80186711826147</v>
      </c>
      <c r="S25" s="21">
        <v>103.068311844481</v>
      </c>
    </row>
    <row r="26" spans="1:19">
      <c r="A26" s="21">
        <v>3.2000000000000001E-2</v>
      </c>
      <c r="B26" s="21">
        <v>360</v>
      </c>
      <c r="C26" s="21">
        <v>300</v>
      </c>
      <c r="D26" s="21">
        <v>240</v>
      </c>
      <c r="E26" s="21">
        <v>180</v>
      </c>
      <c r="F26" s="21">
        <v>120</v>
      </c>
      <c r="G26" s="21">
        <v>100000</v>
      </c>
      <c r="H26" s="21">
        <v>432.46686521116754</v>
      </c>
      <c r="I26" s="21">
        <v>484.67898184663716</v>
      </c>
      <c r="J26" s="21">
        <v>564.66282973088073</v>
      </c>
      <c r="K26" s="21">
        <v>700.24119578810974</v>
      </c>
      <c r="L26" s="21">
        <v>974.86687247641953</v>
      </c>
      <c r="M26" s="21"/>
      <c r="N26" s="21">
        <v>2.6666666666666666E-3</v>
      </c>
      <c r="O26" s="21">
        <v>231.23158799962951</v>
      </c>
      <c r="P26" s="21">
        <v>206.32213020461066</v>
      </c>
      <c r="Q26" s="21">
        <v>177.09683502216743</v>
      </c>
      <c r="R26" s="21">
        <v>142.80793618183472</v>
      </c>
      <c r="S26" s="21">
        <v>102.57810868675183</v>
      </c>
    </row>
    <row r="27" spans="1:19">
      <c r="A27" s="21">
        <v>3.3000000000000002E-2</v>
      </c>
      <c r="B27" s="21">
        <v>360</v>
      </c>
      <c r="C27" s="21">
        <v>300</v>
      </c>
      <c r="D27" s="21">
        <v>240</v>
      </c>
      <c r="E27" s="21">
        <v>180</v>
      </c>
      <c r="F27" s="21">
        <v>120</v>
      </c>
      <c r="G27" s="21">
        <v>100000</v>
      </c>
      <c r="H27" s="21">
        <v>437.95521690681812</v>
      </c>
      <c r="I27" s="21">
        <v>489.96156658563297</v>
      </c>
      <c r="J27" s="21">
        <v>569.73532520454387</v>
      </c>
      <c r="K27" s="21">
        <v>705.10140790815535</v>
      </c>
      <c r="L27" s="21">
        <v>979.51712855198093</v>
      </c>
      <c r="M27" s="21"/>
      <c r="N27" s="21">
        <v>2.7500000000000003E-3</v>
      </c>
      <c r="O27" s="21">
        <v>228.3338481643811</v>
      </c>
      <c r="P27" s="21">
        <v>204.09764116166144</v>
      </c>
      <c r="Q27" s="21">
        <v>175.52009779997132</v>
      </c>
      <c r="R27" s="21">
        <v>141.82357158621039</v>
      </c>
      <c r="S27" s="21">
        <v>102.09111927203344</v>
      </c>
    </row>
    <row r="28" spans="1:19">
      <c r="A28" s="21">
        <v>3.4000000000000002E-2</v>
      </c>
      <c r="B28" s="21">
        <v>360</v>
      </c>
      <c r="C28" s="21">
        <v>300</v>
      </c>
      <c r="D28" s="21">
        <v>240</v>
      </c>
      <c r="E28" s="21">
        <v>180</v>
      </c>
      <c r="F28" s="21">
        <v>120</v>
      </c>
      <c r="G28" s="21">
        <v>100000</v>
      </c>
      <c r="H28" s="21">
        <v>443.48123308649906</v>
      </c>
      <c r="I28" s="21">
        <v>495.2764749766605</v>
      </c>
      <c r="J28" s="21">
        <v>574.83431239004437</v>
      </c>
      <c r="K28" s="21">
        <v>709.98186734230512</v>
      </c>
      <c r="L28" s="21">
        <v>984.1810662028588</v>
      </c>
      <c r="M28" s="21"/>
      <c r="N28" s="21">
        <v>2.8333333333333335E-3</v>
      </c>
      <c r="O28" s="21">
        <v>225.48868484023413</v>
      </c>
      <c r="P28" s="21">
        <v>201.90742959215339</v>
      </c>
      <c r="Q28" s="21">
        <v>173.96317137754059</v>
      </c>
      <c r="R28" s="21">
        <v>140.84866755024714</v>
      </c>
      <c r="S28" s="21">
        <v>101.60731945984018</v>
      </c>
    </row>
    <row r="29" spans="1:19">
      <c r="A29" s="21">
        <v>3.5000000000000003E-2</v>
      </c>
      <c r="B29" s="21">
        <v>360</v>
      </c>
      <c r="C29" s="21">
        <v>300</v>
      </c>
      <c r="D29" s="21">
        <v>240</v>
      </c>
      <c r="E29" s="21">
        <v>180</v>
      </c>
      <c r="F29" s="21">
        <v>120</v>
      </c>
      <c r="G29" s="21">
        <v>100000</v>
      </c>
      <c r="H29" s="21">
        <v>449.0446878088249</v>
      </c>
      <c r="I29" s="21">
        <v>500.62357025949348</v>
      </c>
      <c r="J29" s="21">
        <v>579.95971798309415</v>
      </c>
      <c r="K29" s="21">
        <v>714.88254134317594</v>
      </c>
      <c r="L29" s="21">
        <v>988.85867461903501</v>
      </c>
      <c r="M29" s="21"/>
      <c r="N29" s="21">
        <v>2.9166666666666668E-3</v>
      </c>
      <c r="O29" s="21">
        <v>222.694984964556</v>
      </c>
      <c r="P29" s="21">
        <v>199.7508825806303</v>
      </c>
      <c r="Q29" s="21">
        <v>172.42576837537362</v>
      </c>
      <c r="R29" s="21">
        <v>139.88311955711265</v>
      </c>
      <c r="S29" s="21">
        <v>101.12668530568914</v>
      </c>
    </row>
    <row r="30" spans="1:19">
      <c r="A30" s="21">
        <v>3.5999999999999997E-2</v>
      </c>
      <c r="B30" s="21">
        <v>360</v>
      </c>
      <c r="C30" s="21">
        <v>300</v>
      </c>
      <c r="D30" s="21">
        <v>240</v>
      </c>
      <c r="E30" s="21">
        <v>180</v>
      </c>
      <c r="F30" s="21">
        <v>120</v>
      </c>
      <c r="G30" s="21">
        <v>100000</v>
      </c>
      <c r="H30" s="21">
        <v>454.64535022517322</v>
      </c>
      <c r="I30" s="21">
        <v>506.00271243985844</v>
      </c>
      <c r="J30" s="21">
        <v>585.11146684703283</v>
      </c>
      <c r="K30" s="21">
        <v>719.80339632941354</v>
      </c>
      <c r="L30" s="21">
        <v>993.54994273021487</v>
      </c>
      <c r="M30" s="21"/>
      <c r="N30" s="21">
        <v>2.9999999999999996E-3</v>
      </c>
      <c r="O30" s="21">
        <v>219.95166111447699</v>
      </c>
      <c r="P30" s="21">
        <v>197.62739910586077</v>
      </c>
      <c r="Q30" s="21">
        <v>170.90760592826197</v>
      </c>
      <c r="R30" s="21">
        <v>138.92682433834423</v>
      </c>
      <c r="S30" s="21">
        <v>100.64919305939073</v>
      </c>
    </row>
    <row r="31" spans="1:19">
      <c r="A31" s="21">
        <v>3.6999999999999998E-2</v>
      </c>
      <c r="B31" s="21">
        <v>360</v>
      </c>
      <c r="C31" s="21">
        <v>300</v>
      </c>
      <c r="D31" s="21">
        <v>240</v>
      </c>
      <c r="E31" s="21">
        <v>180</v>
      </c>
      <c r="F31" s="21">
        <v>120</v>
      </c>
      <c r="G31" s="21">
        <v>100000</v>
      </c>
      <c r="H31" s="21">
        <v>460.28298471026466</v>
      </c>
      <c r="I31" s="21">
        <v>511.4137583467151</v>
      </c>
      <c r="J31" s="21">
        <v>590.28948203314314</v>
      </c>
      <c r="K31" s="21">
        <v>724.74439789082328</v>
      </c>
      <c r="L31" s="21">
        <v>998.25485920634253</v>
      </c>
      <c r="M31" s="21"/>
      <c r="N31" s="21">
        <v>3.0833333333333333E-3</v>
      </c>
      <c r="O31" s="21">
        <v>217.25765088393877</v>
      </c>
      <c r="P31" s="21">
        <v>195.53638979771949</v>
      </c>
      <c r="Q31" s="21">
        <v>169.40840561069876</v>
      </c>
      <c r="R31" s="21">
        <v>137.9796798582004</v>
      </c>
      <c r="S31" s="21">
        <v>100.17481916341934</v>
      </c>
    </row>
    <row r="32" spans="1:19">
      <c r="A32" s="21">
        <v>3.7999999999999999E-2</v>
      </c>
      <c r="B32" s="21">
        <v>360</v>
      </c>
      <c r="C32" s="21">
        <v>300</v>
      </c>
      <c r="D32" s="21">
        <v>240</v>
      </c>
      <c r="E32" s="21">
        <v>180</v>
      </c>
      <c r="F32" s="21">
        <v>120</v>
      </c>
      <c r="G32" s="21">
        <v>100000</v>
      </c>
      <c r="H32" s="21">
        <v>465.95735099456499</v>
      </c>
      <c r="I32" s="21">
        <v>516.85656169072763</v>
      </c>
      <c r="J32" s="21">
        <v>595.49368480166231</v>
      </c>
      <c r="K32" s="21">
        <v>729.70551079400934</v>
      </c>
      <c r="L32" s="21">
        <v>1002.9734124587183</v>
      </c>
      <c r="M32" s="21"/>
      <c r="N32" s="21">
        <v>3.1666666666666666E-3</v>
      </c>
      <c r="O32" s="21">
        <v>214.61191627635984</v>
      </c>
      <c r="P32" s="21">
        <v>193.47727669913414</v>
      </c>
      <c r="Q32" s="21">
        <v>167.92789336348113</v>
      </c>
      <c r="R32" s="21">
        <v>137.04158529813992</v>
      </c>
      <c r="S32" s="21">
        <v>99.70354025123865</v>
      </c>
    </row>
    <row r="33" spans="1:19">
      <c r="A33" s="21">
        <v>3.9E-2</v>
      </c>
      <c r="B33" s="21">
        <v>360</v>
      </c>
      <c r="C33" s="21">
        <v>300</v>
      </c>
      <c r="D33" s="21">
        <v>240</v>
      </c>
      <c r="E33" s="21">
        <v>180</v>
      </c>
      <c r="F33" s="21">
        <v>120</v>
      </c>
      <c r="G33" s="21">
        <v>100000</v>
      </c>
      <c r="H33" s="21">
        <v>471.66820429808121</v>
      </c>
      <c r="I33" s="21">
        <v>522.33097312352743</v>
      </c>
      <c r="J33" s="21">
        <v>600.7239946430293</v>
      </c>
      <c r="K33" s="21">
        <v>734.68669898790347</v>
      </c>
      <c r="L33" s="21">
        <v>1007.7055906408012</v>
      </c>
      <c r="M33" s="21"/>
      <c r="N33" s="21">
        <v>3.2499999999999999E-3</v>
      </c>
      <c r="O33" s="21">
        <v>212.01344311265632</v>
      </c>
      <c r="P33" s="21">
        <v>191.4494930331285</v>
      </c>
      <c r="Q33" s="21">
        <v>166.46579942161858</v>
      </c>
      <c r="R33" s="21">
        <v>136.11244104154727</v>
      </c>
      <c r="S33" s="21">
        <v>99.235333145675881</v>
      </c>
    </row>
    <row r="34" spans="1:19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>
      <c r="A35" s="21">
        <v>0.04</v>
      </c>
      <c r="B35" s="21">
        <v>360</v>
      </c>
      <c r="C35" s="21">
        <v>300</v>
      </c>
      <c r="D35" s="21">
        <v>240</v>
      </c>
      <c r="E35" s="21">
        <v>180</v>
      </c>
      <c r="F35" s="21">
        <v>120</v>
      </c>
      <c r="G35" s="21">
        <v>100000</v>
      </c>
      <c r="H35" s="21">
        <v>477.41529546545291</v>
      </c>
      <c r="I35" s="21">
        <v>527.83684029776896</v>
      </c>
      <c r="J35" s="21">
        <v>605.98032929940803</v>
      </c>
      <c r="K35" s="21">
        <v>739.68792560925579</v>
      </c>
      <c r="L35" s="21">
        <v>1012.4513816487928</v>
      </c>
      <c r="M35" s="21"/>
      <c r="N35" s="21">
        <v>3.3333333333333335E-3</v>
      </c>
      <c r="O35" s="21">
        <v>209.46124045419546</v>
      </c>
      <c r="P35" s="21">
        <v>189.45248297482786</v>
      </c>
      <c r="Q35" s="21">
        <v>165.02185824350602</v>
      </c>
      <c r="R35" s="21">
        <v>135.19214865868386</v>
      </c>
      <c r="S35" s="21">
        <v>98.770174857333345</v>
      </c>
    </row>
    <row r="36" spans="1:19">
      <c r="A36" s="21">
        <v>4.1000000000000002E-2</v>
      </c>
      <c r="B36" s="21">
        <v>360</v>
      </c>
      <c r="C36" s="21">
        <v>300</v>
      </c>
      <c r="D36" s="21">
        <v>240</v>
      </c>
      <c r="E36" s="21">
        <v>180</v>
      </c>
      <c r="F36" s="21">
        <v>120</v>
      </c>
      <c r="G36" s="21">
        <v>100000</v>
      </c>
      <c r="H36" s="21">
        <v>483.19837110249011</v>
      </c>
      <c r="I36" s="21">
        <v>533.37400792829123</v>
      </c>
      <c r="J36" s="21">
        <v>611.26260478694462</v>
      </c>
      <c r="K36" s="21">
        <v>744.70915298872285</v>
      </c>
      <c r="L36" s="21">
        <v>1017.2107731229788</v>
      </c>
      <c r="M36" s="21"/>
      <c r="N36" s="21">
        <v>3.4166666666666668E-3</v>
      </c>
      <c r="O36" s="21">
        <v>206.95434004016795</v>
      </c>
      <c r="P36" s="21">
        <v>187.48570142818878</v>
      </c>
      <c r="Q36" s="21">
        <v>163.59580844120993</v>
      </c>
      <c r="R36" s="21">
        <v>134.28061089174543</v>
      </c>
      <c r="S36" s="21">
        <v>98.308042582940857</v>
      </c>
    </row>
    <row r="37" spans="1:19">
      <c r="A37" s="21">
        <v>4.2000000000000003E-2</v>
      </c>
      <c r="B37" s="21">
        <v>360</v>
      </c>
      <c r="C37" s="21">
        <v>300</v>
      </c>
      <c r="D37" s="21">
        <v>240</v>
      </c>
      <c r="E37" s="21">
        <v>180</v>
      </c>
      <c r="F37" s="21">
        <v>120</v>
      </c>
      <c r="G37" s="21">
        <v>100000</v>
      </c>
      <c r="H37" s="21">
        <v>489.01717371352385</v>
      </c>
      <c r="I37" s="21">
        <v>538.94231785372381</v>
      </c>
      <c r="J37" s="21">
        <v>616.57073541795285</v>
      </c>
      <c r="K37" s="21">
        <v>749.7503426564673</v>
      </c>
      <c r="L37" s="21">
        <v>1021.9837524481806</v>
      </c>
      <c r="M37" s="21"/>
      <c r="N37" s="21">
        <v>3.5000000000000001E-3</v>
      </c>
      <c r="O37" s="21">
        <v>204.491795739227</v>
      </c>
      <c r="P37" s="21">
        <v>185.54861380757512</v>
      </c>
      <c r="Q37" s="21">
        <v>162.18739271206786</v>
      </c>
      <c r="R37" s="21">
        <v>133.37773164022363</v>
      </c>
      <c r="S37" s="21">
        <v>97.848913703812016</v>
      </c>
    </row>
    <row r="38" spans="1:19">
      <c r="A38" s="21">
        <v>4.2999999999999997E-2</v>
      </c>
      <c r="B38" s="21">
        <v>360</v>
      </c>
      <c r="C38" s="21">
        <v>300</v>
      </c>
      <c r="D38" s="21">
        <v>240</v>
      </c>
      <c r="E38" s="21">
        <v>180</v>
      </c>
      <c r="F38" s="21">
        <v>120</v>
      </c>
      <c r="G38" s="21">
        <v>100000</v>
      </c>
      <c r="H38" s="21">
        <v>494.87144183996645</v>
      </c>
      <c r="I38" s="21">
        <v>544.54160909915402</v>
      </c>
      <c r="J38" s="21">
        <v>621.90463382386531</v>
      </c>
      <c r="K38" s="21">
        <v>754.81145534842847</v>
      </c>
      <c r="L38" s="21">
        <v>1026.7703067550788</v>
      </c>
      <c r="M38" s="21"/>
      <c r="N38" s="21">
        <v>3.5833333333333329E-3</v>
      </c>
      <c r="O38" s="21">
        <v>202.07268301479075</v>
      </c>
      <c r="P38" s="21">
        <v>183.6406958238361</v>
      </c>
      <c r="Q38" s="21">
        <v>160.79635777134573</v>
      </c>
      <c r="R38" s="21">
        <v>132.48341594635579</v>
      </c>
      <c r="S38" s="21">
        <v>97.392765784230605</v>
      </c>
    </row>
    <row r="39" spans="1:19">
      <c r="A39" s="21">
        <v>4.3999999999999997E-2</v>
      </c>
      <c r="B39" s="21">
        <v>360</v>
      </c>
      <c r="C39" s="21">
        <v>300</v>
      </c>
      <c r="D39" s="21">
        <v>240</v>
      </c>
      <c r="E39" s="21">
        <v>180</v>
      </c>
      <c r="F39" s="21">
        <v>120</v>
      </c>
      <c r="G39" s="21">
        <v>100000</v>
      </c>
      <c r="H39" s="21">
        <v>500.76091019945488</v>
      </c>
      <c r="I39" s="21">
        <v>550.17171793920022</v>
      </c>
      <c r="J39" s="21">
        <v>627.26421097816262</v>
      </c>
      <c r="K39" s="21">
        <v>759.89245101219819</v>
      </c>
      <c r="L39" s="21">
        <v>1031.5704229207902</v>
      </c>
      <c r="M39" s="21"/>
      <c r="N39" s="21">
        <v>3.6666666666666666E-3</v>
      </c>
      <c r="O39" s="21">
        <v>199.6960984038663</v>
      </c>
      <c r="P39" s="21">
        <v>181.76143327500353</v>
      </c>
      <c r="Q39" s="21">
        <v>159.42245428614351</v>
      </c>
      <c r="R39" s="21">
        <v>131.59756998085345</v>
      </c>
      <c r="S39" s="21">
        <v>96.939576569925137</v>
      </c>
    </row>
    <row r="40" spans="1:19">
      <c r="A40" s="21">
        <v>4.4999999999999998E-2</v>
      </c>
      <c r="B40" s="21">
        <v>360</v>
      </c>
      <c r="C40" s="21">
        <v>300</v>
      </c>
      <c r="D40" s="21">
        <v>240</v>
      </c>
      <c r="E40" s="21">
        <v>180</v>
      </c>
      <c r="F40" s="21">
        <v>120</v>
      </c>
      <c r="G40" s="21">
        <v>100000</v>
      </c>
      <c r="H40" s="21">
        <v>506.68530982588567</v>
      </c>
      <c r="I40" s="21">
        <v>555.83247796199521</v>
      </c>
      <c r="J40" s="21">
        <v>632.64937621997046</v>
      </c>
      <c r="K40" s="21">
        <v>764.99328881346287</v>
      </c>
      <c r="L40" s="21">
        <v>1036.3840875701699</v>
      </c>
      <c r="M40" s="21"/>
      <c r="N40" s="21">
        <v>3.7499999999999999E-3</v>
      </c>
      <c r="O40" s="21">
        <v>197.36115900885977</v>
      </c>
      <c r="P40" s="21">
        <v>179.91032184131828</v>
      </c>
      <c r="Q40" s="21">
        <v>158.06543681034196</v>
      </c>
      <c r="R40" s="21">
        <v>130.72010102873483</v>
      </c>
      <c r="S40" s="21">
        <v>96.489323986489083</v>
      </c>
    </row>
    <row r="41" spans="1:19">
      <c r="A41" s="21">
        <v>4.5999999999999999E-2</v>
      </c>
      <c r="B41" s="21">
        <v>360</v>
      </c>
      <c r="C41" s="21">
        <v>300</v>
      </c>
      <c r="D41" s="21">
        <v>240</v>
      </c>
      <c r="E41" s="21">
        <v>180</v>
      </c>
      <c r="F41" s="21">
        <v>120</v>
      </c>
      <c r="G41" s="21">
        <v>100000</v>
      </c>
      <c r="H41" s="21">
        <v>512.6443682097912</v>
      </c>
      <c r="I41" s="21">
        <v>561.52372013351396</v>
      </c>
      <c r="J41" s="21">
        <v>638.06003727764892</v>
      </c>
      <c r="K41" s="21">
        <v>770.11392714209694</v>
      </c>
      <c r="L41" s="21">
        <v>1041.2112870764338</v>
      </c>
      <c r="M41" s="21"/>
      <c r="N41" s="21">
        <v>3.8333333333333331E-3</v>
      </c>
      <c r="O41" s="21">
        <v>195.067002002208</v>
      </c>
      <c r="P41" s="21">
        <v>178.08686688466682</v>
      </c>
      <c r="Q41" s="21">
        <v>156.72506372074429</v>
      </c>
      <c r="R41" s="21">
        <v>129.85091747541995</v>
      </c>
      <c r="S41" s="21">
        <v>96.041986137880912</v>
      </c>
    </row>
    <row r="42" spans="1:19">
      <c r="A42" s="21">
        <v>4.7E-2</v>
      </c>
      <c r="B42" s="21">
        <v>360</v>
      </c>
      <c r="C42" s="21">
        <v>300</v>
      </c>
      <c r="D42" s="21">
        <v>240</v>
      </c>
      <c r="E42" s="21">
        <v>180</v>
      </c>
      <c r="F42" s="21">
        <v>120</v>
      </c>
      <c r="G42" s="21">
        <v>100000</v>
      </c>
      <c r="H42" s="21">
        <v>518.63780943931852</v>
      </c>
      <c r="I42" s="21">
        <v>567.24527286269222</v>
      </c>
      <c r="J42" s="21">
        <v>643.49610029299299</v>
      </c>
      <c r="K42" s="21">
        <v>775.25432361877472</v>
      </c>
      <c r="L42" s="21">
        <v>1046.0520075624474</v>
      </c>
      <c r="M42" s="21"/>
      <c r="N42" s="21">
        <v>3.9166666666666664E-3</v>
      </c>
      <c r="O42" s="21">
        <v>192.8127841433438</v>
      </c>
      <c r="P42" s="21">
        <v>176.29058325216943</v>
      </c>
      <c r="Q42" s="21">
        <v>155.40109715423071</v>
      </c>
      <c r="R42" s="21">
        <v>128.98992879293405</v>
      </c>
      <c r="S42" s="21">
        <v>95.597541304876444</v>
      </c>
    </row>
    <row r="43" spans="1:19">
      <c r="A43" s="21">
        <v>4.8000000000000001E-2</v>
      </c>
      <c r="B43" s="21">
        <v>360</v>
      </c>
      <c r="C43" s="21">
        <v>300</v>
      </c>
      <c r="D43" s="21">
        <v>240</v>
      </c>
      <c r="E43" s="21">
        <v>180</v>
      </c>
      <c r="F43" s="21">
        <v>120</v>
      </c>
      <c r="G43" s="21">
        <v>100000</v>
      </c>
      <c r="H43" s="21">
        <v>524.66535434133345</v>
      </c>
      <c r="I43" s="21">
        <v>572.99696206685485</v>
      </c>
      <c r="J43" s="21">
        <v>648.95746984547532</v>
      </c>
      <c r="K43" s="21">
        <v>780.41443510133081</v>
      </c>
      <c r="L43" s="21">
        <v>1050.9062349014846</v>
      </c>
      <c r="M43" s="21"/>
      <c r="N43" s="21">
        <v>4.0000000000000001E-3</v>
      </c>
      <c r="O43" s="21">
        <v>190.59768130781251</v>
      </c>
      <c r="P43" s="21">
        <v>174.5209950839712</v>
      </c>
      <c r="Q43" s="21">
        <v>154.09330294604857</v>
      </c>
      <c r="R43" s="21">
        <v>128.13704552635008</v>
      </c>
      <c r="S43" s="21">
        <v>95.155967943585694</v>
      </c>
    </row>
    <row r="44" spans="1:19">
      <c r="A44" s="21">
        <v>4.9000000000000002E-2</v>
      </c>
      <c r="B44" s="21">
        <v>360</v>
      </c>
      <c r="C44" s="21">
        <v>300</v>
      </c>
      <c r="D44" s="21">
        <v>240</v>
      </c>
      <c r="E44" s="21">
        <v>180</v>
      </c>
      <c r="F44" s="21">
        <v>120</v>
      </c>
      <c r="G44" s="21">
        <v>100000</v>
      </c>
      <c r="H44" s="21">
        <v>530.72672062280469</v>
      </c>
      <c r="I44" s="21">
        <v>578.77861123776279</v>
      </c>
      <c r="J44" s="21">
        <v>654.44404897697564</v>
      </c>
      <c r="K44" s="21">
        <v>785.59421769149333</v>
      </c>
      <c r="L44" s="21">
        <v>1055.7739547184319</v>
      </c>
      <c r="M44" s="21"/>
      <c r="N44" s="21">
        <v>4.0833333333333338E-3</v>
      </c>
      <c r="O44" s="21">
        <v>188.42088802811847</v>
      </c>
      <c r="P44" s="21">
        <v>172.77763562503159</v>
      </c>
      <c r="Q44" s="21">
        <v>152.80145056910459</v>
      </c>
      <c r="R44" s="21">
        <v>127.29217928036034</v>
      </c>
      <c r="S44" s="21">
        <v>94.717244683943122</v>
      </c>
    </row>
    <row r="45" spans="1:19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>
      <c r="A46" s="21">
        <v>0.05</v>
      </c>
      <c r="B46" s="21">
        <v>360</v>
      </c>
      <c r="C46" s="21">
        <v>300</v>
      </c>
      <c r="D46" s="21">
        <v>240</v>
      </c>
      <c r="E46" s="21">
        <v>180</v>
      </c>
      <c r="F46" s="21">
        <v>120</v>
      </c>
      <c r="G46" s="21">
        <v>100000</v>
      </c>
      <c r="H46" s="21">
        <v>536.82162301213816</v>
      </c>
      <c r="I46" s="21">
        <v>584.59004150797796</v>
      </c>
      <c r="J46" s="21">
        <v>659.95573921665607</v>
      </c>
      <c r="K46" s="21">
        <v>790.79362674154243</v>
      </c>
      <c r="L46" s="21">
        <v>1060.6551523907494</v>
      </c>
      <c r="M46" s="21"/>
      <c r="N46" s="21">
        <v>4.1666666666666666E-3</v>
      </c>
      <c r="O46" s="21">
        <v>186.28161704607581</v>
      </c>
      <c r="P46" s="21">
        <v>171.06004704090617</v>
      </c>
      <c r="Q46" s="21">
        <v>151.5253130743229</v>
      </c>
      <c r="R46" s="21">
        <v>126.45524270605094</v>
      </c>
      <c r="S46" s="21">
        <v>94.281350328235263</v>
      </c>
    </row>
    <row r="47" spans="1:19">
      <c r="A47" s="21">
        <v>5.0999999999999997E-2</v>
      </c>
      <c r="B47" s="21">
        <v>360</v>
      </c>
      <c r="C47" s="21">
        <v>300</v>
      </c>
      <c r="D47" s="21">
        <v>240</v>
      </c>
      <c r="E47" s="21">
        <v>180</v>
      </c>
      <c r="F47" s="21">
        <v>120</v>
      </c>
      <c r="G47" s="21">
        <v>100000</v>
      </c>
      <c r="H47" s="21">
        <v>542.94977340040725</v>
      </c>
      <c r="I47" s="21">
        <v>590.43107171758993</v>
      </c>
      <c r="J47" s="21">
        <v>665.49244060608351</v>
      </c>
      <c r="K47" s="21">
        <v>796.01261686103976</v>
      </c>
      <c r="L47" s="21">
        <v>1065.5498130494072</v>
      </c>
      <c r="M47" s="21"/>
      <c r="N47" s="21">
        <v>4.2499999999999994E-3</v>
      </c>
      <c r="O47" s="21">
        <v>184.17909887633999</v>
      </c>
      <c r="P47" s="21">
        <v>169.36778023740453</v>
      </c>
      <c r="Q47" s="21">
        <v>150.26466703202078</v>
      </c>
      <c r="R47" s="21">
        <v>125.62614948785044</v>
      </c>
      <c r="S47" s="21">
        <v>93.848263849644368</v>
      </c>
    </row>
    <row r="48" spans="1:19">
      <c r="A48" s="21">
        <v>5.1999999999999998E-2</v>
      </c>
      <c r="B48" s="21">
        <v>360</v>
      </c>
      <c r="C48" s="21">
        <v>300</v>
      </c>
      <c r="D48" s="21">
        <v>240</v>
      </c>
      <c r="E48" s="21">
        <v>180</v>
      </c>
      <c r="F48" s="21">
        <v>120</v>
      </c>
      <c r="G48" s="21">
        <v>100000</v>
      </c>
      <c r="H48" s="21">
        <v>549.11088098245148</v>
      </c>
      <c r="I48" s="21">
        <v>596.30151848137507</v>
      </c>
      <c r="J48" s="21">
        <v>671.05405172474536</v>
      </c>
      <c r="K48" s="21">
        <v>801.25114192384717</v>
      </c>
      <c r="L48" s="21">
        <v>1070.4579215801516</v>
      </c>
      <c r="M48" s="21"/>
      <c r="N48" s="21">
        <v>4.3333333333333331E-3</v>
      </c>
      <c r="O48" s="21">
        <v>182.11258138080095</v>
      </c>
      <c r="P48" s="21">
        <v>167.70039468400819</v>
      </c>
      <c r="Q48" s="21">
        <v>149.01929247424954</v>
      </c>
      <c r="R48" s="21">
        <v>124.80481433061625</v>
      </c>
      <c r="S48" s="21">
        <v>93.417964390777229</v>
      </c>
    </row>
    <row r="49" spans="1:19">
      <c r="A49" s="21">
        <v>5.2999999999999999E-2</v>
      </c>
      <c r="B49" s="21">
        <v>360</v>
      </c>
      <c r="C49" s="21">
        <v>300</v>
      </c>
      <c r="D49" s="21">
        <v>240</v>
      </c>
      <c r="E49" s="21">
        <v>180</v>
      </c>
      <c r="F49" s="21">
        <v>120</v>
      </c>
      <c r="G49" s="21">
        <v>100000</v>
      </c>
      <c r="H49" s="21">
        <v>555.30465239753244</v>
      </c>
      <c r="I49" s="21">
        <v>602.20119625610766</v>
      </c>
      <c r="J49" s="21">
        <v>676.64046971562971</v>
      </c>
      <c r="K49" s="21">
        <v>806.50915507500042</v>
      </c>
      <c r="L49" s="21">
        <v>1075.3794626244223</v>
      </c>
      <c r="M49" s="21"/>
      <c r="N49" s="21">
        <v>4.4166666666666668E-3</v>
      </c>
      <c r="O49" s="21">
        <v>180.08132935362448</v>
      </c>
      <c r="P49" s="21">
        <v>166.05745824103514</v>
      </c>
      <c r="Q49" s="21">
        <v>147.78897283815553</v>
      </c>
      <c r="R49" s="21">
        <v>123.99115294692545</v>
      </c>
      <c r="S49" s="21">
        <v>92.990431262239127</v>
      </c>
    </row>
    <row r="50" spans="1:19">
      <c r="A50" s="21">
        <v>5.3999999999999999E-2</v>
      </c>
      <c r="B50" s="21">
        <v>360</v>
      </c>
      <c r="C50" s="21">
        <v>300</v>
      </c>
      <c r="D50" s="21">
        <v>240</v>
      </c>
      <c r="E50" s="21">
        <v>180</v>
      </c>
      <c r="F50" s="21">
        <v>120</v>
      </c>
      <c r="G50" s="21">
        <v>100000</v>
      </c>
      <c r="H50" s="21">
        <v>561.5307918696202</v>
      </c>
      <c r="I50" s="21">
        <v>608.12991740821155</v>
      </c>
      <c r="J50" s="21">
        <v>682.25159031117232</v>
      </c>
      <c r="K50" s="21">
        <v>811.78660873786703</v>
      </c>
      <c r="L50" s="21">
        <v>1080.3144205805859</v>
      </c>
      <c r="M50" s="21"/>
      <c r="N50" s="21">
        <v>4.4999999999999997E-3</v>
      </c>
      <c r="O50" s="21">
        <v>178.08462411660346</v>
      </c>
      <c r="P50" s="21">
        <v>164.43854699040284</v>
      </c>
      <c r="Q50" s="21">
        <v>146.57349491027259</v>
      </c>
      <c r="R50" s="21">
        <v>123.1850820444993</v>
      </c>
      <c r="S50" s="21">
        <v>92.565643941194168</v>
      </c>
    </row>
    <row r="51" spans="1:19">
      <c r="A51" s="21">
        <v>5.5E-2</v>
      </c>
      <c r="B51" s="21">
        <v>360</v>
      </c>
      <c r="C51" s="21">
        <v>300</v>
      </c>
      <c r="D51" s="21">
        <v>240</v>
      </c>
      <c r="E51" s="21">
        <v>180</v>
      </c>
      <c r="F51" s="21">
        <v>120</v>
      </c>
      <c r="G51" s="21">
        <v>100000</v>
      </c>
      <c r="H51" s="21">
        <v>567.78900134700245</v>
      </c>
      <c r="I51" s="21">
        <v>614.08749228146962</v>
      </c>
      <c r="J51" s="21">
        <v>687.88730785923792</v>
      </c>
      <c r="K51" s="21">
        <v>817.08345462113823</v>
      </c>
      <c r="L51" s="21">
        <v>1085.2627796048055</v>
      </c>
      <c r="M51" s="21"/>
      <c r="N51" s="21">
        <v>4.5833333333333334E-3</v>
      </c>
      <c r="O51" s="21">
        <v>176.1217631246177</v>
      </c>
      <c r="P51" s="21">
        <v>162.84324506997868</v>
      </c>
      <c r="Q51" s="21">
        <v>145.37264877179993</v>
      </c>
      <c r="R51" s="21">
        <v>122.38651931382893</v>
      </c>
      <c r="S51" s="21">
        <v>92.143582069970776</v>
      </c>
    </row>
    <row r="52" spans="1:19">
      <c r="A52" s="21">
        <v>5.6000000000000001E-2</v>
      </c>
      <c r="B52" s="21">
        <v>360</v>
      </c>
      <c r="C52" s="21">
        <v>300</v>
      </c>
      <c r="D52" s="21">
        <v>240</v>
      </c>
      <c r="E52" s="21">
        <v>180</v>
      </c>
      <c r="F52" s="21">
        <v>120</v>
      </c>
      <c r="G52" s="21">
        <v>100000</v>
      </c>
      <c r="H52" s="21">
        <v>574.07898064137453</v>
      </c>
      <c r="I52" s="21">
        <v>620.07372926508617</v>
      </c>
      <c r="J52" s="21">
        <v>693.54751534957666</v>
      </c>
      <c r="K52" s="21">
        <v>822.39964372628901</v>
      </c>
      <c r="L52" s="21">
        <v>1090.2245236125154</v>
      </c>
      <c r="M52" s="21"/>
      <c r="N52" s="21">
        <v>4.6666666666666671E-3</v>
      </c>
      <c r="O52" s="21">
        <v>174.19205958085706</v>
      </c>
      <c r="P52" s="21">
        <v>161.2711445113477</v>
      </c>
      <c r="Q52" s="21">
        <v>144.18622774475065</v>
      </c>
      <c r="R52" s="21">
        <v>121.59538341590283</v>
      </c>
      <c r="S52" s="21">
        <v>91.724225454629121</v>
      </c>
    </row>
    <row r="53" spans="1:19">
      <c r="A53" s="21">
        <v>5.7000000000000002E-2</v>
      </c>
      <c r="B53" s="21">
        <v>360</v>
      </c>
      <c r="C53" s="21">
        <v>300</v>
      </c>
      <c r="D53" s="21">
        <v>240</v>
      </c>
      <c r="E53" s="21">
        <v>180</v>
      </c>
      <c r="F53" s="21">
        <v>120</v>
      </c>
      <c r="G53" s="21">
        <v>100000</v>
      </c>
      <c r="H53" s="21">
        <v>580.40042756594187</v>
      </c>
      <c r="I53" s="21">
        <v>626.08843486160367</v>
      </c>
      <c r="J53" s="21">
        <v>699.23210444013807</v>
      </c>
      <c r="K53" s="21">
        <v>827.73512635465966</v>
      </c>
      <c r="L53" s="21">
        <v>1095.1996362791999</v>
      </c>
      <c r="M53" s="21"/>
      <c r="N53" s="21">
        <v>4.7499999999999999E-3</v>
      </c>
      <c r="O53" s="21">
        <v>172.29484206167052</v>
      </c>
      <c r="P53" s="21">
        <v>159.72184508104661</v>
      </c>
      <c r="Q53" s="21">
        <v>143.01402833908509</v>
      </c>
      <c r="R53" s="21">
        <v>120.81159397016215</v>
      </c>
      <c r="S53" s="21">
        <v>91.307554063601728</v>
      </c>
    </row>
    <row r="54" spans="1:19">
      <c r="A54" s="21">
        <v>5.8000000000000003E-2</v>
      </c>
      <c r="B54" s="21">
        <v>360</v>
      </c>
      <c r="C54" s="21">
        <v>300</v>
      </c>
      <c r="D54" s="21">
        <v>240</v>
      </c>
      <c r="E54" s="21">
        <v>180</v>
      </c>
      <c r="F54" s="21">
        <v>120</v>
      </c>
      <c r="G54" s="21">
        <v>100000</v>
      </c>
      <c r="H54" s="21">
        <v>586.75303807281296</v>
      </c>
      <c r="I54" s="21">
        <v>632.13141375511964</v>
      </c>
      <c r="J54" s="21">
        <v>704.94096548387813</v>
      </c>
      <c r="K54" s="21">
        <v>833.08985211505671</v>
      </c>
      <c r="L54" s="21">
        <v>1100.1881010418738</v>
      </c>
      <c r="M54" s="21"/>
      <c r="N54" s="21">
        <v>4.8333333333333336E-3</v>
      </c>
      <c r="O54" s="21">
        <v>170.42945415067544</v>
      </c>
      <c r="P54" s="21">
        <v>158.19495412505924</v>
      </c>
      <c r="Q54" s="21">
        <v>141.85585020067469</v>
      </c>
      <c r="R54" s="21">
        <v>120.03507154254612</v>
      </c>
      <c r="S54" s="21">
        <v>90.89354802628786</v>
      </c>
    </row>
    <row r="55" spans="1:19">
      <c r="A55" s="21">
        <v>5.8999999999999997E-2</v>
      </c>
      <c r="B55" s="21">
        <v>360</v>
      </c>
      <c r="C55" s="21">
        <v>300</v>
      </c>
      <c r="D55" s="21">
        <v>240</v>
      </c>
      <c r="E55" s="21">
        <v>180</v>
      </c>
      <c r="F55" s="21">
        <v>120</v>
      </c>
      <c r="G55" s="21">
        <v>100000</v>
      </c>
      <c r="H55" s="21">
        <v>593.13650638920785</v>
      </c>
      <c r="I55" s="21">
        <v>638.20246887928295</v>
      </c>
      <c r="J55" s="21">
        <v>710.67398755541649</v>
      </c>
      <c r="K55" s="21">
        <v>838.46376993099364</v>
      </c>
      <c r="L55" s="21">
        <v>1105.1899010998977</v>
      </c>
      <c r="M55" s="21"/>
      <c r="N55" s="21">
        <v>4.9166666666666664E-3</v>
      </c>
      <c r="O55" s="21">
        <v>168.59525408200284</v>
      </c>
      <c r="P55" s="21">
        <v>156.69008641662771</v>
      </c>
      <c r="Q55" s="21">
        <v>140.71149606021322</v>
      </c>
      <c r="R55" s="21">
        <v>119.26573763375619</v>
      </c>
      <c r="S55" s="21">
        <v>90.482187631717267</v>
      </c>
    </row>
    <row r="56" spans="1:19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>
      <c r="A57" s="21">
        <v>0.06</v>
      </c>
      <c r="B57" s="21">
        <v>360</v>
      </c>
      <c r="C57" s="21">
        <v>300</v>
      </c>
      <c r="D57" s="21">
        <v>240</v>
      </c>
      <c r="E57" s="21">
        <v>180</v>
      </c>
      <c r="F57" s="21">
        <v>120</v>
      </c>
      <c r="G57" s="21">
        <v>100000</v>
      </c>
      <c r="H57" s="21">
        <v>599.55052515275895</v>
      </c>
      <c r="I57" s="21">
        <v>644.30140148551709</v>
      </c>
      <c r="J57" s="21">
        <v>716.43105847817617</v>
      </c>
      <c r="K57" s="21">
        <v>843.85682804846704</v>
      </c>
      <c r="L57" s="21">
        <v>1110.2050194165192</v>
      </c>
      <c r="M57" s="21"/>
      <c r="N57" s="21">
        <v>5.0000000000000001E-3</v>
      </c>
      <c r="O57" s="21">
        <v>166.79161439233346</v>
      </c>
      <c r="P57" s="21">
        <v>155.2068640071829</v>
      </c>
      <c r="Q57" s="21">
        <v>139.58077168292695</v>
      </c>
      <c r="R57" s="21">
        <v>118.50351466760483</v>
      </c>
      <c r="S57" s="21">
        <v>90.073453327166661</v>
      </c>
    </row>
    <row r="58" spans="1:19">
      <c r="A58" s="21">
        <v>6.0999999999999999E-2</v>
      </c>
      <c r="B58" s="21">
        <v>360</v>
      </c>
      <c r="C58" s="21">
        <v>300</v>
      </c>
      <c r="D58" s="21">
        <v>240</v>
      </c>
      <c r="E58" s="21">
        <v>180</v>
      </c>
      <c r="F58" s="21">
        <v>120</v>
      </c>
      <c r="G58" s="21">
        <v>100000</v>
      </c>
      <c r="H58" s="21">
        <v>605.99478554542679</v>
      </c>
      <c r="I58" s="21">
        <v>650.42801121093055</v>
      </c>
      <c r="J58" s="21">
        <v>722.21206485133496</v>
      </c>
      <c r="K58" s="21">
        <v>849.26897404334886</v>
      </c>
      <c r="L58" s="21">
        <v>1115.2334387197295</v>
      </c>
      <c r="M58" s="21"/>
      <c r="N58" s="21">
        <v>5.0833333333333329E-3</v>
      </c>
      <c r="O58" s="21">
        <v>165.01792158161032</v>
      </c>
      <c r="P58" s="21">
        <v>153.7449160804523</v>
      </c>
      <c r="Q58" s="21">
        <v>138.46348581920282</v>
      </c>
      <c r="R58" s="21">
        <v>117.74832597958034</v>
      </c>
      <c r="S58" s="21">
        <v>89.667325716845824</v>
      </c>
    </row>
    <row r="59" spans="1:19">
      <c r="A59" s="21">
        <v>6.2E-2</v>
      </c>
      <c r="B59" s="21">
        <v>360</v>
      </c>
      <c r="C59" s="21">
        <v>300</v>
      </c>
      <c r="D59" s="21">
        <v>240</v>
      </c>
      <c r="E59" s="21">
        <v>180</v>
      </c>
      <c r="F59" s="21">
        <v>120</v>
      </c>
      <c r="G59" s="21">
        <v>100000</v>
      </c>
      <c r="H59" s="21">
        <v>612.46897742629642</v>
      </c>
      <c r="I59" s="21">
        <v>656.58209614634393</v>
      </c>
      <c r="J59" s="21">
        <v>728.01689207720108</v>
      </c>
      <c r="K59" s="21">
        <v>854.70015482926135</v>
      </c>
      <c r="L59" s="21">
        <v>1120.275141503766</v>
      </c>
      <c r="M59" s="21"/>
      <c r="N59" s="21">
        <v>5.1666666666666666E-3</v>
      </c>
      <c r="O59" s="21">
        <v>163.27357578210376</v>
      </c>
      <c r="P59" s="21">
        <v>152.30387880956056</v>
      </c>
      <c r="Q59" s="21">
        <v>137.35945015599404</v>
      </c>
      <c r="R59" s="21">
        <v>117.00009580550086</v>
      </c>
      <c r="S59" s="21">
        <v>89.263785560543766</v>
      </c>
    </row>
    <row r="60" spans="1:19">
      <c r="A60" s="21">
        <v>6.3E-2</v>
      </c>
      <c r="B60" s="21">
        <v>360</v>
      </c>
      <c r="C60" s="21">
        <v>300</v>
      </c>
      <c r="D60" s="21">
        <v>240</v>
      </c>
      <c r="E60" s="21">
        <v>180</v>
      </c>
      <c r="F60" s="21">
        <v>120</v>
      </c>
      <c r="G60" s="21">
        <v>100000</v>
      </c>
      <c r="H60" s="21">
        <v>618.97278946287884</v>
      </c>
      <c r="I60" s="21">
        <v>662.76345290401935</v>
      </c>
      <c r="J60" s="21">
        <v>733.84542438850144</v>
      </c>
      <c r="K60" s="21">
        <v>860.15031666524055</v>
      </c>
      <c r="L60" s="21">
        <v>1125.330110030196</v>
      </c>
      <c r="M60" s="21"/>
      <c r="N60" s="21">
        <v>5.2500000000000003E-3</v>
      </c>
      <c r="O60" s="21">
        <v>161.55799043569624</v>
      </c>
      <c r="P60" s="21">
        <v>150.8833952171498</v>
      </c>
      <c r="Q60" s="21">
        <v>136.26847926908854</v>
      </c>
      <c r="R60" s="21">
        <v>116.25874927035423</v>
      </c>
      <c r="S60" s="21">
        <v>88.862813772322056</v>
      </c>
    </row>
    <row r="61" spans="1:19">
      <c r="A61" s="21">
        <v>6.4000000000000001E-2</v>
      </c>
      <c r="B61" s="21">
        <v>360</v>
      </c>
      <c r="C61" s="21">
        <v>300</v>
      </c>
      <c r="D61" s="21">
        <v>240</v>
      </c>
      <c r="E61" s="21">
        <v>180</v>
      </c>
      <c r="F61" s="21">
        <v>120</v>
      </c>
      <c r="G61" s="21">
        <v>100000</v>
      </c>
      <c r="H61" s="21">
        <v>625.50590926095128</v>
      </c>
      <c r="I61" s="21">
        <v>668.97187668521099</v>
      </c>
      <c r="J61" s="21">
        <v>739.697544875782</v>
      </c>
      <c r="K61" s="21">
        <v>865.61940516346988</v>
      </c>
      <c r="L61" s="21">
        <v>1130.3983263290265</v>
      </c>
      <c r="M61" s="21"/>
      <c r="N61" s="21">
        <v>5.3333333333333332E-3</v>
      </c>
      <c r="O61" s="21">
        <v>159.87059197914238</v>
      </c>
      <c r="P61" s="21">
        <v>149.48311503841535</v>
      </c>
      <c r="Q61" s="21">
        <v>135.19039057618215</v>
      </c>
      <c r="R61" s="21">
        <v>115.52421237728061</v>
      </c>
      <c r="S61" s="21">
        <v>88.464391419218074</v>
      </c>
    </row>
    <row r="62" spans="1:19">
      <c r="A62" s="21">
        <v>6.5000000000000002E-2</v>
      </c>
      <c r="B62" s="21">
        <v>360</v>
      </c>
      <c r="C62" s="21">
        <v>300</v>
      </c>
      <c r="D62" s="21">
        <v>240</v>
      </c>
      <c r="E62" s="21">
        <v>180</v>
      </c>
      <c r="F62" s="21">
        <v>120</v>
      </c>
      <c r="G62" s="21">
        <v>100000</v>
      </c>
      <c r="H62" s="21">
        <v>632.06802349296606</v>
      </c>
      <c r="I62" s="21">
        <v>675.20716134764268</v>
      </c>
      <c r="J62" s="21">
        <v>745.57313551510117</v>
      </c>
      <c r="K62" s="21">
        <v>871.1073652973671</v>
      </c>
      <c r="L62" s="21">
        <v>1135.4797722002693</v>
      </c>
      <c r="M62" s="21"/>
      <c r="N62" s="21">
        <v>5.4166666666666669E-3</v>
      </c>
      <c r="O62" s="21">
        <v>158.21081953707289</v>
      </c>
      <c r="P62" s="21">
        <v>148.10269458696274</v>
      </c>
      <c r="Q62" s="21">
        <v>134.12500429070857</v>
      </c>
      <c r="R62" s="21">
        <v>114.79641199665821</v>
      </c>
      <c r="S62" s="21">
        <v>88.068499719925072</v>
      </c>
    </row>
    <row r="63" spans="1:19">
      <c r="A63" s="21">
        <v>6.6000000000000003E-2</v>
      </c>
      <c r="B63" s="21">
        <v>360</v>
      </c>
      <c r="C63" s="21">
        <v>300</v>
      </c>
      <c r="D63" s="21">
        <v>240</v>
      </c>
      <c r="E63" s="21">
        <v>180</v>
      </c>
      <c r="F63" s="21">
        <v>120</v>
      </c>
      <c r="G63" s="21">
        <v>100000</v>
      </c>
      <c r="H63" s="21">
        <v>638.65881802465105</v>
      </c>
      <c r="I63" s="21">
        <v>681.46909947248878</v>
      </c>
      <c r="J63" s="21">
        <v>751.47207719548737</v>
      </c>
      <c r="K63" s="21">
        <v>876.61414140928605</v>
      </c>
      <c r="L63" s="21">
        <v>1140.5744292148279</v>
      </c>
      <c r="M63" s="21"/>
      <c r="N63" s="21">
        <v>5.5000000000000005E-3</v>
      </c>
      <c r="O63" s="21">
        <v>156.57812462262157</v>
      </c>
      <c r="P63" s="21">
        <v>146.74179662351227</v>
      </c>
      <c r="Q63" s="21">
        <v>133.07214337650777</v>
      </c>
      <c r="R63" s="21">
        <v>114.07527585538982</v>
      </c>
      <c r="S63" s="21">
        <v>87.675120043538115</v>
      </c>
    </row>
    <row r="64" spans="1:19">
      <c r="A64" s="21">
        <v>6.7000000000000004E-2</v>
      </c>
      <c r="B64" s="21">
        <v>360</v>
      </c>
      <c r="C64" s="21">
        <v>300</v>
      </c>
      <c r="D64" s="21">
        <v>240</v>
      </c>
      <c r="E64" s="21">
        <v>180</v>
      </c>
      <c r="F64" s="21">
        <v>120</v>
      </c>
      <c r="G64" s="21">
        <v>100000</v>
      </c>
      <c r="H64" s="21">
        <v>645.27797804009924</v>
      </c>
      <c r="I64" s="21">
        <v>687.75748243130704</v>
      </c>
      <c r="J64" s="21">
        <v>757.39424974680162</v>
      </c>
      <c r="K64" s="21">
        <v>882.13967721874815</v>
      </c>
      <c r="L64" s="21">
        <v>1145.6822787161348</v>
      </c>
      <c r="M64" s="21"/>
      <c r="N64" s="21">
        <v>5.5833333333333334E-3</v>
      </c>
      <c r="O64" s="21">
        <v>154.97197084538618</v>
      </c>
      <c r="P64" s="21">
        <v>145.40009022728148</v>
      </c>
      <c r="Q64" s="21">
        <v>132.03163350319889</v>
      </c>
      <c r="R64" s="21">
        <v>113.36073252626471</v>
      </c>
      <c r="S64" s="21">
        <v>87.284233908253512</v>
      </c>
    </row>
    <row r="65" spans="1:19">
      <c r="A65" s="21">
        <v>6.8000000000000005E-2</v>
      </c>
      <c r="B65" s="21">
        <v>360</v>
      </c>
      <c r="C65" s="21">
        <v>300</v>
      </c>
      <c r="D65" s="21">
        <v>240</v>
      </c>
      <c r="E65" s="21">
        <v>180</v>
      </c>
      <c r="F65" s="21">
        <v>120</v>
      </c>
      <c r="G65" s="21">
        <v>100000</v>
      </c>
      <c r="H65" s="21">
        <v>651.92518816491122</v>
      </c>
      <c r="I65" s="21">
        <v>694.07210045241175</v>
      </c>
      <c r="J65" s="21">
        <v>763.3395319673491</v>
      </c>
      <c r="K65" s="21">
        <v>887.68391583030484</v>
      </c>
      <c r="L65" s="21">
        <v>1150.8033018211258</v>
      </c>
      <c r="M65" s="21"/>
      <c r="N65" s="21">
        <v>5.6666666666666671E-3</v>
      </c>
      <c r="O65" s="21">
        <v>153.39183362662766</v>
      </c>
      <c r="P65" s="21">
        <v>144.07725067009287</v>
      </c>
      <c r="Q65" s="21">
        <v>131.00330300236223</v>
      </c>
      <c r="R65" s="21">
        <v>112.65271141751387</v>
      </c>
      <c r="S65" s="21">
        <v>86.895822980132024</v>
      </c>
    </row>
    <row r="66" spans="1:19">
      <c r="A66" s="21">
        <v>6.8999999999999895E-2</v>
      </c>
      <c r="B66" s="21">
        <v>360</v>
      </c>
      <c r="C66" s="21">
        <v>300</v>
      </c>
      <c r="D66" s="21">
        <v>240</v>
      </c>
      <c r="E66" s="21">
        <v>180</v>
      </c>
      <c r="F66" s="21">
        <v>120</v>
      </c>
      <c r="G66" s="21">
        <v>100000</v>
      </c>
      <c r="H66" s="21">
        <v>658.60013258763206</v>
      </c>
      <c r="I66" s="21">
        <v>700.41274268705774</v>
      </c>
      <c r="J66" s="21">
        <v>769.30780165178555</v>
      </c>
      <c r="K66" s="21">
        <v>893.24679974179946</v>
      </c>
      <c r="L66" s="21">
        <v>1155.9374794217763</v>
      </c>
      <c r="M66" s="21"/>
      <c r="N66" s="21">
        <v>5.7499999999999912E-3</v>
      </c>
      <c r="O66" s="21">
        <v>151.83719992144731</v>
      </c>
      <c r="P66" s="21">
        <v>142.77295929306027</v>
      </c>
      <c r="Q66" s="21">
        <v>129.98698282441615</v>
      </c>
      <c r="R66" s="21">
        <v>111.95114276245472</v>
      </c>
      <c r="S66" s="21">
        <v>86.509869071830821</v>
      </c>
    </row>
    <row r="67" spans="1:19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>
      <c r="A68" s="21">
        <v>6.9999999999999896E-2</v>
      </c>
      <c r="B68" s="21">
        <v>360</v>
      </c>
      <c r="C68" s="21">
        <v>300</v>
      </c>
      <c r="D68" s="21">
        <v>240</v>
      </c>
      <c r="E68" s="21">
        <v>180</v>
      </c>
      <c r="F68" s="21">
        <v>120</v>
      </c>
      <c r="G68" s="21">
        <v>100000</v>
      </c>
      <c r="H68" s="21">
        <v>665.30249517918162</v>
      </c>
      <c r="I68" s="21">
        <v>706.77919727508993</v>
      </c>
      <c r="J68" s="21">
        <v>775.29893561887241</v>
      </c>
      <c r="K68" s="21">
        <v>898.82827085242411</v>
      </c>
      <c r="L68" s="21">
        <v>1161.0847921862362</v>
      </c>
      <c r="M68" s="21"/>
      <c r="N68" s="21">
        <v>5.8333333333333249E-3</v>
      </c>
      <c r="O68" s="21">
        <v>150.30756794782147</v>
      </c>
      <c r="P68" s="21">
        <v>141.48690338586519</v>
      </c>
      <c r="Q68" s="21">
        <v>128.98250649625396</v>
      </c>
      <c r="R68" s="21">
        <v>111.25595760930254</v>
      </c>
      <c r="S68" s="21">
        <v>86.126354141377945</v>
      </c>
    </row>
    <row r="69" spans="1:19">
      <c r="A69" s="21">
        <v>7.0999999999999994E-2</v>
      </c>
      <c r="B69" s="21">
        <v>360</v>
      </c>
      <c r="C69" s="21">
        <v>300</v>
      </c>
      <c r="D69" s="21">
        <v>240</v>
      </c>
      <c r="E69" s="21">
        <v>180</v>
      </c>
      <c r="F69" s="21">
        <v>120</v>
      </c>
      <c r="G69" s="21">
        <v>100000</v>
      </c>
      <c r="H69" s="21">
        <v>672.03195961039978</v>
      </c>
      <c r="I69" s="21">
        <v>713.17125141026838</v>
      </c>
      <c r="J69" s="21">
        <v>781.3128097394125</v>
      </c>
      <c r="K69" s="21">
        <v>904.42827047105186</v>
      </c>
      <c r="L69" s="21">
        <v>1166.2452205603377</v>
      </c>
      <c r="M69" s="21"/>
      <c r="N69" s="21">
        <v>5.9166666666666664E-3</v>
      </c>
      <c r="O69" s="21">
        <v>148.80244692227654</v>
      </c>
      <c r="P69" s="21">
        <v>140.21877606851635</v>
      </c>
      <c r="Q69" s="21">
        <v>127.9897100795679</v>
      </c>
      <c r="R69" s="21">
        <v>110.56708781108442</v>
      </c>
      <c r="S69" s="21">
        <v>85.745260290930673</v>
      </c>
    </row>
    <row r="70" spans="1:19">
      <c r="A70" s="21">
        <v>7.1999999999999897E-2</v>
      </c>
      <c r="B70" s="21">
        <v>360</v>
      </c>
      <c r="C70" s="21">
        <v>300</v>
      </c>
      <c r="D70" s="21">
        <v>240</v>
      </c>
      <c r="E70" s="21">
        <v>180</v>
      </c>
      <c r="F70" s="21">
        <v>120</v>
      </c>
      <c r="G70" s="21">
        <v>100000</v>
      </c>
      <c r="H70" s="21">
        <v>678.78820946746373</v>
      </c>
      <c r="I70" s="21">
        <v>719.58869140498803</v>
      </c>
      <c r="J70" s="21">
        <v>787.34929896401002</v>
      </c>
      <c r="K70" s="21">
        <v>910.04673932434878</v>
      </c>
      <c r="L70" s="21">
        <v>1171.4187447686882</v>
      </c>
      <c r="M70" s="21"/>
      <c r="N70" s="21">
        <v>5.9999999999999915E-3</v>
      </c>
      <c r="O70" s="21">
        <v>147.32135680207818</v>
      </c>
      <c r="P70" s="21">
        <v>138.96827617559029</v>
      </c>
      <c r="Q70" s="21">
        <v>127.00843212990659</v>
      </c>
      <c r="R70" s="21">
        <v>109.88446601571648</v>
      </c>
      <c r="S70" s="21">
        <v>85.366569765576273</v>
      </c>
    </row>
    <row r="71" spans="1:19">
      <c r="A71" s="21">
        <v>7.2999999999999898E-2</v>
      </c>
      <c r="B71" s="21">
        <v>360</v>
      </c>
      <c r="C71" s="21">
        <v>300</v>
      </c>
      <c r="D71" s="21">
        <v>240</v>
      </c>
      <c r="E71" s="21">
        <v>180</v>
      </c>
      <c r="F71" s="21">
        <v>120</v>
      </c>
      <c r="G71" s="21">
        <v>100000</v>
      </c>
      <c r="H71" s="21">
        <v>685.57092836536208</v>
      </c>
      <c r="I71" s="21">
        <v>726.03130275467652</v>
      </c>
      <c r="J71" s="21">
        <v>793.40827735107302</v>
      </c>
      <c r="K71" s="21">
        <v>915.68361756527634</v>
      </c>
      <c r="L71" s="21">
        <v>1176.6053448163157</v>
      </c>
      <c r="M71" s="21"/>
      <c r="N71" s="21">
        <v>6.0833333333333251E-3</v>
      </c>
      <c r="O71" s="21">
        <v>145.86382803371569</v>
      </c>
      <c r="P71" s="21">
        <v>137.73510814283674</v>
      </c>
      <c r="Q71" s="21">
        <v>126.03851365638234</v>
      </c>
      <c r="R71" s="21">
        <v>109.20802565616644</v>
      </c>
      <c r="S71" s="21">
        <v>84.990264952103701</v>
      </c>
    </row>
    <row r="72" spans="1:19">
      <c r="A72" s="21">
        <v>7.3999999999999899E-2</v>
      </c>
      <c r="B72" s="21">
        <v>360</v>
      </c>
      <c r="C72" s="21">
        <v>300</v>
      </c>
      <c r="D72" s="21">
        <v>240</v>
      </c>
      <c r="E72" s="21">
        <v>180</v>
      </c>
      <c r="F72" s="21">
        <v>120</v>
      </c>
      <c r="G72" s="21">
        <v>100000</v>
      </c>
      <c r="H72" s="21">
        <v>692.379800059084</v>
      </c>
      <c r="I72" s="21">
        <v>732.49887020145991</v>
      </c>
      <c r="J72" s="21">
        <v>799.48961809453328</v>
      </c>
      <c r="K72" s="21">
        <v>921.33884478125526</v>
      </c>
      <c r="L72" s="21">
        <v>1181.8050004897248</v>
      </c>
      <c r="M72" s="21"/>
      <c r="N72" s="21">
        <v>6.166666666666658E-3</v>
      </c>
      <c r="O72" s="21">
        <v>144.42940130758657</v>
      </c>
      <c r="P72" s="21">
        <v>136.51898189617262</v>
      </c>
      <c r="Q72" s="21">
        <v>125.07979808210067</v>
      </c>
      <c r="R72" s="21">
        <v>108.53770094078911</v>
      </c>
      <c r="S72" s="21">
        <v>84.616328377829916</v>
      </c>
    </row>
    <row r="73" spans="1:19">
      <c r="A73" s="21">
        <v>7.49999999999999E-2</v>
      </c>
      <c r="B73" s="21">
        <v>360</v>
      </c>
      <c r="C73" s="21">
        <v>300</v>
      </c>
      <c r="D73" s="21">
        <v>240</v>
      </c>
      <c r="E73" s="21">
        <v>180</v>
      </c>
      <c r="F73" s="21">
        <v>120</v>
      </c>
      <c r="G73" s="21">
        <v>100000</v>
      </c>
      <c r="H73" s="21">
        <v>699.21450855277658</v>
      </c>
      <c r="I73" s="21">
        <v>738.9911777974562</v>
      </c>
      <c r="J73" s="21">
        <v>805.59319355180298</v>
      </c>
      <c r="K73" s="21">
        <v>927.01236000273241</v>
      </c>
      <c r="L73" s="21">
        <v>1187.0176913585337</v>
      </c>
      <c r="M73" s="21"/>
      <c r="N73" s="21">
        <v>6.2499999999999917E-3</v>
      </c>
      <c r="O73" s="21">
        <v>143.01762731865855</v>
      </c>
      <c r="P73" s="21">
        <v>135.3196127429388</v>
      </c>
      <c r="Q73" s="21">
        <v>124.13213120521429</v>
      </c>
      <c r="R73" s="21">
        <v>107.87342684374268</v>
      </c>
      <c r="S73" s="21">
        <v>84.24474270939524</v>
      </c>
    </row>
    <row r="74" spans="1:19">
      <c r="A74" s="21">
        <v>7.5999999999999901E-2</v>
      </c>
      <c r="B74" s="21">
        <v>360</v>
      </c>
      <c r="C74" s="21">
        <v>300</v>
      </c>
      <c r="D74" s="21">
        <v>240</v>
      </c>
      <c r="E74" s="21">
        <v>180</v>
      </c>
      <c r="F74" s="21">
        <v>120</v>
      </c>
      <c r="G74" s="21">
        <v>100000</v>
      </c>
      <c r="H74" s="21">
        <v>706.07473820657981</v>
      </c>
      <c r="I74" s="21">
        <v>745.50800896734404</v>
      </c>
      <c r="J74" s="21">
        <v>811.71887527151205</v>
      </c>
      <c r="K74" s="21">
        <v>932.70410171152571</v>
      </c>
      <c r="L74" s="21">
        <v>1192.2433967767079</v>
      </c>
      <c r="M74" s="21"/>
      <c r="N74" s="21">
        <v>6.3333333333333254E-3</v>
      </c>
      <c r="O74" s="21">
        <v>141.62806653301126</v>
      </c>
      <c r="P74" s="21">
        <v>134.13672126543227</v>
      </c>
      <c r="Q74" s="21">
        <v>123.19536116066166</v>
      </c>
      <c r="R74" s="21">
        <v>107.21513909555939</v>
      </c>
      <c r="S74" s="21">
        <v>83.875490751599216</v>
      </c>
    </row>
    <row r="75" spans="1:19">
      <c r="A75" s="21">
        <v>7.6999999999999902E-2</v>
      </c>
      <c r="B75" s="21">
        <v>360</v>
      </c>
      <c r="C75" s="21">
        <v>300</v>
      </c>
      <c r="D75" s="21">
        <v>240</v>
      </c>
      <c r="E75" s="21">
        <v>180</v>
      </c>
      <c r="F75" s="21">
        <v>120</v>
      </c>
      <c r="G75" s="21">
        <v>100000</v>
      </c>
      <c r="H75" s="21">
        <v>712.96017384122933</v>
      </c>
      <c r="I75" s="21">
        <v>752.04914657035022</v>
      </c>
      <c r="J75" s="21">
        <v>817.86653402125421</v>
      </c>
      <c r="K75" s="21">
        <v>938.41400784927566</v>
      </c>
      <c r="L75" s="21">
        <v>1197.4820958839127</v>
      </c>
      <c r="M75" s="21"/>
      <c r="N75" s="21">
        <v>6.4166666666666582E-3</v>
      </c>
      <c r="O75" s="21">
        <v>140.26028896008043</v>
      </c>
      <c r="P75" s="21">
        <v>132.97003321663306</v>
      </c>
      <c r="Q75" s="21">
        <v>122.26933838254013</v>
      </c>
      <c r="R75" s="21">
        <v>106.56277417382883</v>
      </c>
      <c r="S75" s="21">
        <v>83.508555446238816</v>
      </c>
    </row>
    <row r="76" spans="1:19">
      <c r="A76" s="21">
        <v>7.7999999999999903E-2</v>
      </c>
      <c r="B76" s="21">
        <v>360</v>
      </c>
      <c r="C76" s="21">
        <v>300</v>
      </c>
      <c r="D76" s="21">
        <v>240</v>
      </c>
      <c r="E76" s="21">
        <v>180</v>
      </c>
      <c r="F76" s="21">
        <v>120</v>
      </c>
      <c r="G76" s="21">
        <v>100000</v>
      </c>
      <c r="H76" s="21">
        <v>719.87050084042801</v>
      </c>
      <c r="I76" s="21">
        <v>758.61437296167901</v>
      </c>
      <c r="J76" s="21">
        <v>824.03603981539879</v>
      </c>
      <c r="K76" s="21">
        <v>944.14201582610542</v>
      </c>
      <c r="L76" s="21">
        <v>1202.7337676071522</v>
      </c>
      <c r="M76" s="21"/>
      <c r="N76" s="21">
        <v>6.4999999999999919E-3</v>
      </c>
      <c r="O76" s="21">
        <v>138.913873930454</v>
      </c>
      <c r="P76" s="21">
        <v>131.81927941807061</v>
      </c>
      <c r="Q76" s="21">
        <v>121.35391556709349</v>
      </c>
      <c r="R76" s="21">
        <v>105.91626929398116</v>
      </c>
      <c r="S76" s="21">
        <v>83.143919870937637</v>
      </c>
    </row>
    <row r="77" spans="1:19">
      <c r="A77" s="21">
        <v>7.8999999999999904E-2</v>
      </c>
      <c r="B77" s="21">
        <v>360</v>
      </c>
      <c r="C77" s="21">
        <v>300</v>
      </c>
      <c r="D77" s="21">
        <v>240</v>
      </c>
      <c r="E77" s="21">
        <v>180</v>
      </c>
      <c r="F77" s="21">
        <v>120</v>
      </c>
      <c r="G77" s="21">
        <v>100000</v>
      </c>
      <c r="H77" s="21">
        <v>726.80540525075457</v>
      </c>
      <c r="I77" s="21">
        <v>765.20347005309065</v>
      </c>
      <c r="J77" s="21">
        <v>830.22726194258803</v>
      </c>
      <c r="K77" s="21">
        <v>949.88806252894983</v>
      </c>
      <c r="L77" s="21">
        <v>1207.9983906618395</v>
      </c>
      <c r="M77" s="21"/>
      <c r="N77" s="21">
        <v>6.5833333333333256E-3</v>
      </c>
      <c r="O77" s="21">
        <v>137.58840987911898</v>
      </c>
      <c r="P77" s="21">
        <v>130.68419565983135</v>
      </c>
      <c r="Q77" s="21">
        <v>120.44894763635841</v>
      </c>
      <c r="R77" s="21">
        <v>105.27556240022996</v>
      </c>
      <c r="S77" s="21">
        <v>82.781567238025787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5CA87-E152-462D-BE2D-03CB7328E75F}">
  <dimension ref="A1:M104"/>
  <sheetViews>
    <sheetView topLeftCell="A34" workbookViewId="0">
      <selection activeCell="I92" sqref="I92"/>
    </sheetView>
  </sheetViews>
  <sheetFormatPr defaultRowHeight="14.4"/>
  <cols>
    <col min="1" max="1" width="23.6640625" bestFit="1" customWidth="1"/>
    <col min="2" max="2" width="11.44140625" bestFit="1" customWidth="1"/>
    <col min="3" max="12" width="20.88671875" bestFit="1" customWidth="1"/>
    <col min="13" max="13" width="16" bestFit="1" customWidth="1"/>
  </cols>
  <sheetData>
    <row r="1" spans="1:13" ht="21">
      <c r="A1" s="39" t="s">
        <v>67</v>
      </c>
      <c r="B1" s="22" t="s">
        <v>53</v>
      </c>
      <c r="C1" s="39" t="s">
        <v>54</v>
      </c>
      <c r="D1" s="39" t="s">
        <v>55</v>
      </c>
      <c r="E1" s="39" t="s">
        <v>56</v>
      </c>
      <c r="F1" s="39" t="s">
        <v>57</v>
      </c>
      <c r="G1" s="39" t="s">
        <v>58</v>
      </c>
      <c r="H1" s="39" t="s">
        <v>59</v>
      </c>
      <c r="I1" s="39" t="s">
        <v>60</v>
      </c>
      <c r="J1" s="39" t="s">
        <v>61</v>
      </c>
      <c r="K1" s="39" t="s">
        <v>62</v>
      </c>
      <c r="L1" s="39" t="s">
        <v>63</v>
      </c>
      <c r="M1" s="39" t="s">
        <v>64</v>
      </c>
    </row>
    <row r="2" spans="1:13" ht="21">
      <c r="A2" s="39"/>
      <c r="B2" s="23">
        <v>1.4999999999999999E-2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">
      <c r="A3" s="2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5.6">
      <c r="A4" s="1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21">
      <c r="A5" s="22" t="s">
        <v>66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21">
      <c r="A6" s="24" t="s">
        <v>65</v>
      </c>
      <c r="B6" s="25">
        <v>0.13</v>
      </c>
      <c r="C6" s="25">
        <v>0.14000000000000001</v>
      </c>
      <c r="D6" s="25">
        <v>0.15</v>
      </c>
      <c r="E6" s="25">
        <v>0.155</v>
      </c>
      <c r="F6" s="25">
        <v>0.16500000000000001</v>
      </c>
      <c r="G6" s="25">
        <v>0.17</v>
      </c>
      <c r="H6" s="25">
        <v>0.17499999999999999</v>
      </c>
      <c r="I6" s="25">
        <v>0.18</v>
      </c>
      <c r="J6" s="25">
        <v>0.185</v>
      </c>
      <c r="K6" s="25">
        <v>0.19</v>
      </c>
      <c r="L6" s="25">
        <v>0.19500000000000001</v>
      </c>
      <c r="M6" s="25">
        <v>0.2</v>
      </c>
    </row>
    <row r="7" spans="1:13" ht="21">
      <c r="A7" s="26">
        <v>28000</v>
      </c>
      <c r="B7" s="25">
        <v>0.13</v>
      </c>
      <c r="C7" s="25">
        <v>0.14000000000000001</v>
      </c>
      <c r="D7" s="25">
        <v>0.15</v>
      </c>
      <c r="E7" s="25">
        <v>0.155</v>
      </c>
      <c r="F7" s="25">
        <v>0.16500000000000001</v>
      </c>
      <c r="G7" s="25">
        <v>0.17</v>
      </c>
      <c r="H7" s="25">
        <v>0.17499999999999999</v>
      </c>
      <c r="I7" s="25">
        <v>0.18</v>
      </c>
      <c r="J7" s="25">
        <v>0.185</v>
      </c>
      <c r="K7" s="25">
        <v>0.19</v>
      </c>
      <c r="L7" s="25">
        <v>0.19500000000000001</v>
      </c>
      <c r="M7" s="25">
        <v>0.2</v>
      </c>
    </row>
    <row r="8" spans="1:13" ht="21">
      <c r="A8" s="26">
        <f>+A7+1000</f>
        <v>29000</v>
      </c>
      <c r="B8" s="25">
        <v>0.13500000000000001</v>
      </c>
      <c r="C8" s="25">
        <v>0.14499999999999999</v>
      </c>
      <c r="D8" s="25">
        <v>0.155</v>
      </c>
      <c r="E8" s="25">
        <v>0.16500000000000001</v>
      </c>
      <c r="F8" s="25">
        <v>0.17499999999999999</v>
      </c>
      <c r="G8" s="25">
        <v>0.185</v>
      </c>
      <c r="H8" s="25">
        <v>0.19</v>
      </c>
      <c r="I8" s="25">
        <v>0.19500000000000001</v>
      </c>
      <c r="J8" s="25">
        <v>0.2</v>
      </c>
      <c r="K8" s="25">
        <v>0.21</v>
      </c>
      <c r="L8" s="25">
        <v>0.215</v>
      </c>
      <c r="M8" s="25">
        <v>0.22</v>
      </c>
    </row>
    <row r="9" spans="1:13" ht="21">
      <c r="A9" s="26">
        <f t="shared" ref="A9:A72" si="0">+A8+1000</f>
        <v>30000</v>
      </c>
      <c r="B9" s="25">
        <v>0.14499999999999999</v>
      </c>
      <c r="C9" s="25">
        <v>0.155</v>
      </c>
      <c r="D9" s="25">
        <v>0.16500000000000001</v>
      </c>
      <c r="E9" s="25">
        <v>0.17499999999999999</v>
      </c>
      <c r="F9" s="25">
        <v>0.185</v>
      </c>
      <c r="G9" s="25">
        <v>0.19500000000000001</v>
      </c>
      <c r="H9" s="25">
        <v>0.20499999999999999</v>
      </c>
      <c r="I9" s="25">
        <v>0.21</v>
      </c>
      <c r="J9" s="25">
        <v>0.215</v>
      </c>
      <c r="K9" s="25">
        <v>0.22</v>
      </c>
      <c r="L9" s="25">
        <v>0.23</v>
      </c>
      <c r="M9" s="25">
        <v>0.23499999999999999</v>
      </c>
    </row>
    <row r="10" spans="1:13" ht="21">
      <c r="A10" s="26">
        <f t="shared" si="0"/>
        <v>31000</v>
      </c>
      <c r="B10" s="25">
        <v>0.15</v>
      </c>
      <c r="C10" s="25">
        <v>0.16500000000000001</v>
      </c>
      <c r="D10" s="25">
        <v>0.17499999999999999</v>
      </c>
      <c r="E10" s="25">
        <v>0.185</v>
      </c>
      <c r="F10" s="25">
        <v>0.19500000000000001</v>
      </c>
      <c r="G10" s="25">
        <v>0.20499999999999999</v>
      </c>
      <c r="H10" s="25">
        <v>0.215</v>
      </c>
      <c r="I10" s="25">
        <v>0.22</v>
      </c>
      <c r="J10" s="25">
        <v>0.22500000000000001</v>
      </c>
      <c r="K10" s="25">
        <v>0.23</v>
      </c>
      <c r="L10" s="25">
        <v>0.23499999999999999</v>
      </c>
      <c r="M10" s="25">
        <v>0.24</v>
      </c>
    </row>
    <row r="11" spans="1:13" ht="21">
      <c r="A11" s="26">
        <f t="shared" si="0"/>
        <v>32000</v>
      </c>
      <c r="B11" s="25">
        <v>0.155</v>
      </c>
      <c r="C11" s="25">
        <v>0.17</v>
      </c>
      <c r="D11" s="25">
        <v>0.18</v>
      </c>
      <c r="E11" s="25">
        <v>0.19</v>
      </c>
      <c r="F11" s="25">
        <v>0.2</v>
      </c>
      <c r="G11" s="25">
        <v>0.21</v>
      </c>
      <c r="H11" s="25">
        <v>0.22</v>
      </c>
      <c r="I11" s="25">
        <v>0.22500000000000001</v>
      </c>
      <c r="J11" s="25">
        <v>0.23</v>
      </c>
      <c r="K11" s="25">
        <v>0.23499999999999999</v>
      </c>
      <c r="L11" s="25">
        <v>0.24</v>
      </c>
      <c r="M11" s="25">
        <v>0.245</v>
      </c>
    </row>
    <row r="12" spans="1:13" ht="21">
      <c r="A12" s="26">
        <f t="shared" si="0"/>
        <v>33000</v>
      </c>
      <c r="B12" s="25">
        <v>0.16500000000000001</v>
      </c>
      <c r="C12" s="25">
        <v>0.17499999999999999</v>
      </c>
      <c r="D12" s="25">
        <v>0.185</v>
      </c>
      <c r="E12" s="25">
        <v>0.19500000000000001</v>
      </c>
      <c r="F12" s="25">
        <v>0.20499999999999999</v>
      </c>
      <c r="G12" s="25">
        <v>0.215</v>
      </c>
      <c r="H12" s="25">
        <v>0.22500000000000001</v>
      </c>
      <c r="I12" s="25">
        <v>0.23</v>
      </c>
      <c r="J12" s="25">
        <v>0.23499999999999999</v>
      </c>
      <c r="K12" s="25">
        <v>0.245</v>
      </c>
      <c r="L12" s="25">
        <v>0.25</v>
      </c>
      <c r="M12" s="25">
        <v>0.255</v>
      </c>
    </row>
    <row r="13" spans="1:13" ht="21">
      <c r="A13" s="26">
        <f t="shared" si="0"/>
        <v>34000</v>
      </c>
      <c r="B13" s="25">
        <v>0.17</v>
      </c>
      <c r="C13" s="25">
        <v>0.18</v>
      </c>
      <c r="D13" s="25">
        <v>0.19</v>
      </c>
      <c r="E13" s="25">
        <v>0.2</v>
      </c>
      <c r="F13" s="25">
        <v>0.21</v>
      </c>
      <c r="G13" s="25">
        <v>0.22</v>
      </c>
      <c r="H13" s="25">
        <v>0.22500000000000001</v>
      </c>
      <c r="I13" s="25">
        <v>0.23499999999999999</v>
      </c>
      <c r="J13" s="25">
        <v>0.24</v>
      </c>
      <c r="K13" s="25">
        <v>0.25</v>
      </c>
      <c r="L13" s="25">
        <v>0.255</v>
      </c>
      <c r="M13" s="25">
        <v>0.26</v>
      </c>
    </row>
    <row r="14" spans="1:13" ht="21">
      <c r="A14" s="26">
        <f t="shared" si="0"/>
        <v>35000</v>
      </c>
      <c r="B14" s="25">
        <v>0.17499999999999999</v>
      </c>
      <c r="C14" s="25">
        <v>0.185</v>
      </c>
      <c r="D14" s="25">
        <v>0.19500000000000001</v>
      </c>
      <c r="E14" s="25">
        <v>0.20499999999999999</v>
      </c>
      <c r="F14" s="25">
        <v>0.21</v>
      </c>
      <c r="G14" s="25">
        <v>0.22</v>
      </c>
      <c r="H14" s="25">
        <v>0.23</v>
      </c>
      <c r="I14" s="25">
        <v>0.23499999999999999</v>
      </c>
      <c r="J14" s="25">
        <v>0.245</v>
      </c>
      <c r="K14" s="25">
        <v>0.25</v>
      </c>
      <c r="L14" s="25">
        <v>0.26</v>
      </c>
      <c r="M14" s="25">
        <v>0.26500000000000001</v>
      </c>
    </row>
    <row r="15" spans="1:13" ht="21">
      <c r="A15" s="26">
        <f t="shared" si="0"/>
        <v>36000</v>
      </c>
      <c r="B15" s="25">
        <v>0.17499999999999999</v>
      </c>
      <c r="C15" s="25">
        <v>0.185</v>
      </c>
      <c r="D15" s="25">
        <v>0.19500000000000001</v>
      </c>
      <c r="E15" s="25">
        <v>0.20499999999999999</v>
      </c>
      <c r="F15" s="25">
        <v>0.215</v>
      </c>
      <c r="G15" s="25">
        <v>0.22500000000000001</v>
      </c>
      <c r="H15" s="25">
        <v>0.23</v>
      </c>
      <c r="I15" s="25">
        <v>0.24</v>
      </c>
      <c r="J15" s="25">
        <v>0.25</v>
      </c>
      <c r="K15" s="25">
        <v>0.255</v>
      </c>
      <c r="L15" s="25">
        <v>0.26</v>
      </c>
      <c r="M15" s="25">
        <v>0.27</v>
      </c>
    </row>
    <row r="16" spans="1:13" ht="21">
      <c r="A16" s="26">
        <f t="shared" si="0"/>
        <v>37000</v>
      </c>
      <c r="B16" s="25">
        <v>0.18</v>
      </c>
      <c r="C16" s="25">
        <v>0.19</v>
      </c>
      <c r="D16" s="25">
        <v>0.2</v>
      </c>
      <c r="E16" s="25">
        <v>0.21</v>
      </c>
      <c r="F16" s="25">
        <v>0.22</v>
      </c>
      <c r="G16" s="25">
        <v>0.22500000000000001</v>
      </c>
      <c r="H16" s="25">
        <v>0.23499999999999999</v>
      </c>
      <c r="I16" s="25">
        <v>0.245</v>
      </c>
      <c r="J16" s="25">
        <v>0.25</v>
      </c>
      <c r="K16" s="25">
        <v>0.255</v>
      </c>
      <c r="L16" s="25">
        <v>0.26</v>
      </c>
      <c r="M16" s="25">
        <v>0.27</v>
      </c>
    </row>
    <row r="17" spans="1:13" ht="21">
      <c r="A17" s="26">
        <f t="shared" si="0"/>
        <v>38000</v>
      </c>
      <c r="B17" s="25">
        <v>0.18</v>
      </c>
      <c r="C17" s="25">
        <v>0.19</v>
      </c>
      <c r="D17" s="25">
        <v>0.2</v>
      </c>
      <c r="E17" s="25">
        <v>0.21</v>
      </c>
      <c r="F17" s="25">
        <v>0.22</v>
      </c>
      <c r="G17" s="25">
        <v>0.23</v>
      </c>
      <c r="H17" s="25">
        <v>0.24</v>
      </c>
      <c r="I17" s="25">
        <v>0.245</v>
      </c>
      <c r="J17" s="25">
        <v>0.255</v>
      </c>
      <c r="K17" s="25">
        <v>0.26</v>
      </c>
      <c r="L17" s="25">
        <v>0.26500000000000001</v>
      </c>
      <c r="M17" s="25">
        <v>0.27</v>
      </c>
    </row>
    <row r="18" spans="1:13" ht="21">
      <c r="A18" s="26">
        <f t="shared" si="0"/>
        <v>39000</v>
      </c>
      <c r="B18" s="25">
        <v>0.18</v>
      </c>
      <c r="C18" s="25">
        <v>0.19</v>
      </c>
      <c r="D18" s="25">
        <v>0.2</v>
      </c>
      <c r="E18" s="25">
        <v>0.21</v>
      </c>
      <c r="F18" s="25">
        <v>0.22</v>
      </c>
      <c r="G18" s="25">
        <v>0.23</v>
      </c>
      <c r="H18" s="25">
        <v>0.24</v>
      </c>
      <c r="I18" s="25">
        <v>0.25</v>
      </c>
      <c r="J18" s="25">
        <v>0.255</v>
      </c>
      <c r="K18" s="25">
        <v>0.26500000000000001</v>
      </c>
      <c r="L18" s="25">
        <v>0.27</v>
      </c>
      <c r="M18" s="25">
        <v>0.27500000000000002</v>
      </c>
    </row>
    <row r="19" spans="1:13" ht="21">
      <c r="A19" s="26">
        <f t="shared" si="0"/>
        <v>40000</v>
      </c>
      <c r="B19" s="25">
        <v>0.18</v>
      </c>
      <c r="C19" s="25">
        <v>0.19</v>
      </c>
      <c r="D19" s="25">
        <v>0.2</v>
      </c>
      <c r="E19" s="25">
        <v>0.21</v>
      </c>
      <c r="F19" s="25">
        <v>0.22</v>
      </c>
      <c r="G19" s="25">
        <v>0.23</v>
      </c>
      <c r="H19" s="25">
        <v>0.24</v>
      </c>
      <c r="I19" s="25">
        <v>0.25</v>
      </c>
      <c r="J19" s="25">
        <v>0.26</v>
      </c>
      <c r="K19" s="25">
        <v>0.26500000000000001</v>
      </c>
      <c r="L19" s="25">
        <v>0.27500000000000002</v>
      </c>
      <c r="M19" s="25">
        <v>0.28000000000000003</v>
      </c>
    </row>
    <row r="20" spans="1:13" ht="21">
      <c r="A20" s="26">
        <f t="shared" si="0"/>
        <v>41000</v>
      </c>
      <c r="B20" s="25">
        <v>0.18</v>
      </c>
      <c r="C20" s="25">
        <v>0.19</v>
      </c>
      <c r="D20" s="25">
        <v>0.2</v>
      </c>
      <c r="E20" s="25">
        <v>0.21</v>
      </c>
      <c r="F20" s="25">
        <v>0.22</v>
      </c>
      <c r="G20" s="25">
        <v>0.23</v>
      </c>
      <c r="H20" s="25">
        <v>0.24</v>
      </c>
      <c r="I20" s="25">
        <v>0.25</v>
      </c>
      <c r="J20" s="25">
        <v>0.26</v>
      </c>
      <c r="K20" s="25">
        <v>0.26500000000000001</v>
      </c>
      <c r="L20" s="25">
        <v>0.27500000000000002</v>
      </c>
      <c r="M20" s="25">
        <v>0.28000000000000003</v>
      </c>
    </row>
    <row r="21" spans="1:13" ht="21">
      <c r="A21" s="26">
        <f t="shared" si="0"/>
        <v>42000</v>
      </c>
      <c r="B21" s="25">
        <v>0.18</v>
      </c>
      <c r="C21" s="25">
        <v>0.19</v>
      </c>
      <c r="D21" s="25">
        <v>0.2</v>
      </c>
      <c r="E21" s="25">
        <v>0.21</v>
      </c>
      <c r="F21" s="25">
        <v>0.22</v>
      </c>
      <c r="G21" s="25">
        <v>0.23</v>
      </c>
      <c r="H21" s="25">
        <v>0.24</v>
      </c>
      <c r="I21" s="25">
        <v>0.25</v>
      </c>
      <c r="J21" s="25">
        <v>0.26</v>
      </c>
      <c r="K21" s="25">
        <v>0.27</v>
      </c>
      <c r="L21" s="25">
        <v>0.27500000000000002</v>
      </c>
      <c r="M21" s="25">
        <v>0.28000000000000003</v>
      </c>
    </row>
    <row r="22" spans="1:13" ht="21">
      <c r="A22" s="26">
        <f t="shared" si="0"/>
        <v>43000</v>
      </c>
      <c r="B22" s="25">
        <v>0.18</v>
      </c>
      <c r="C22" s="25">
        <v>0.19</v>
      </c>
      <c r="D22" s="25">
        <v>0.2</v>
      </c>
      <c r="E22" s="25">
        <v>0.21</v>
      </c>
      <c r="F22" s="25">
        <v>0.22</v>
      </c>
      <c r="G22" s="25">
        <v>0.23</v>
      </c>
      <c r="H22" s="25">
        <v>0.24</v>
      </c>
      <c r="I22" s="25">
        <v>0.25</v>
      </c>
      <c r="J22" s="25">
        <v>0.26</v>
      </c>
      <c r="K22" s="25">
        <v>0.27</v>
      </c>
      <c r="L22" s="25">
        <v>0.27500000000000002</v>
      </c>
      <c r="M22" s="25">
        <v>0.28000000000000003</v>
      </c>
    </row>
    <row r="23" spans="1:13" ht="21">
      <c r="A23" s="26">
        <f t="shared" si="0"/>
        <v>44000</v>
      </c>
      <c r="B23" s="25">
        <v>0.18</v>
      </c>
      <c r="C23" s="25">
        <v>0.19</v>
      </c>
      <c r="D23" s="25">
        <v>0.2</v>
      </c>
      <c r="E23" s="25">
        <v>0.21</v>
      </c>
      <c r="F23" s="25">
        <v>0.22</v>
      </c>
      <c r="G23" s="25">
        <v>0.23</v>
      </c>
      <c r="H23" s="25">
        <v>0.24</v>
      </c>
      <c r="I23" s="25">
        <v>0.25</v>
      </c>
      <c r="J23" s="25">
        <v>0.26</v>
      </c>
      <c r="K23" s="25">
        <v>0.27</v>
      </c>
      <c r="L23" s="25">
        <v>0.27500000000000002</v>
      </c>
      <c r="M23" s="25">
        <v>0.28000000000000003</v>
      </c>
    </row>
    <row r="24" spans="1:13" ht="21">
      <c r="A24" s="26">
        <f t="shared" si="0"/>
        <v>45000</v>
      </c>
      <c r="B24" s="25">
        <v>0.18</v>
      </c>
      <c r="C24" s="25">
        <v>0.19</v>
      </c>
      <c r="D24" s="25">
        <v>0.2</v>
      </c>
      <c r="E24" s="25">
        <v>0.21</v>
      </c>
      <c r="F24" s="25">
        <v>0.22</v>
      </c>
      <c r="G24" s="25">
        <v>0.23</v>
      </c>
      <c r="H24" s="25">
        <v>0.24</v>
      </c>
      <c r="I24" s="25">
        <v>0.25</v>
      </c>
      <c r="J24" s="25">
        <v>0.26</v>
      </c>
      <c r="K24" s="25">
        <v>0.27</v>
      </c>
      <c r="L24" s="25">
        <v>0.27500000000000002</v>
      </c>
      <c r="M24" s="25">
        <v>0.28499999999999998</v>
      </c>
    </row>
    <row r="25" spans="1:13" ht="21">
      <c r="A25" s="26">
        <f t="shared" si="0"/>
        <v>46000</v>
      </c>
      <c r="B25" s="25">
        <v>0.18</v>
      </c>
      <c r="C25" s="25">
        <v>0.19</v>
      </c>
      <c r="D25" s="25">
        <v>0.2</v>
      </c>
      <c r="E25" s="25">
        <v>0.21</v>
      </c>
      <c r="F25" s="25">
        <v>0.22</v>
      </c>
      <c r="G25" s="25">
        <v>0.23</v>
      </c>
      <c r="H25" s="25">
        <v>0.24</v>
      </c>
      <c r="I25" s="25">
        <v>0.25</v>
      </c>
      <c r="J25" s="25">
        <v>0.26</v>
      </c>
      <c r="K25" s="25">
        <v>0.27</v>
      </c>
      <c r="L25" s="25">
        <v>0.27500000000000002</v>
      </c>
      <c r="M25" s="25">
        <v>0.28499999999999998</v>
      </c>
    </row>
    <row r="26" spans="1:13" ht="21">
      <c r="A26" s="26">
        <f t="shared" si="0"/>
        <v>47000</v>
      </c>
      <c r="B26" s="25">
        <v>0.18</v>
      </c>
      <c r="C26" s="25">
        <v>0.19</v>
      </c>
      <c r="D26" s="25">
        <v>0.2</v>
      </c>
      <c r="E26" s="25">
        <v>0.21</v>
      </c>
      <c r="F26" s="25">
        <v>0.22</v>
      </c>
      <c r="G26" s="25">
        <v>0.23</v>
      </c>
      <c r="H26" s="25">
        <v>0.24</v>
      </c>
      <c r="I26" s="25">
        <v>0.25</v>
      </c>
      <c r="J26" s="25">
        <v>0.26</v>
      </c>
      <c r="K26" s="25">
        <v>0.27</v>
      </c>
      <c r="L26" s="25">
        <v>0.27500000000000002</v>
      </c>
      <c r="M26" s="25">
        <v>0.28499999999999998</v>
      </c>
    </row>
    <row r="27" spans="1:13" ht="21">
      <c r="A27" s="26">
        <f t="shared" si="0"/>
        <v>48000</v>
      </c>
      <c r="B27" s="25">
        <v>0.18</v>
      </c>
      <c r="C27" s="25">
        <v>0.19</v>
      </c>
      <c r="D27" s="25">
        <v>0.2</v>
      </c>
      <c r="E27" s="25">
        <v>0.21</v>
      </c>
      <c r="F27" s="25">
        <v>0.22</v>
      </c>
      <c r="G27" s="25">
        <v>0.23</v>
      </c>
      <c r="H27" s="25">
        <v>0.24</v>
      </c>
      <c r="I27" s="25">
        <v>0.25</v>
      </c>
      <c r="J27" s="25">
        <v>0.26</v>
      </c>
      <c r="K27" s="25">
        <v>0.27</v>
      </c>
      <c r="L27" s="25">
        <v>0.27500000000000002</v>
      </c>
      <c r="M27" s="25">
        <v>0.28499999999999998</v>
      </c>
    </row>
    <row r="28" spans="1:13" ht="21">
      <c r="A28" s="26">
        <f t="shared" si="0"/>
        <v>49000</v>
      </c>
      <c r="B28" s="25">
        <v>0.18</v>
      </c>
      <c r="C28" s="25">
        <v>0.19</v>
      </c>
      <c r="D28" s="25">
        <v>0.2</v>
      </c>
      <c r="E28" s="25">
        <v>0.21</v>
      </c>
      <c r="F28" s="25">
        <v>0.22</v>
      </c>
      <c r="G28" s="25">
        <v>0.23</v>
      </c>
      <c r="H28" s="25">
        <v>0.24</v>
      </c>
      <c r="I28" s="25">
        <v>0.25</v>
      </c>
      <c r="J28" s="25">
        <v>0.26</v>
      </c>
      <c r="K28" s="25">
        <v>0.27</v>
      </c>
      <c r="L28" s="25">
        <v>0.27500000000000002</v>
      </c>
      <c r="M28" s="25">
        <v>0.28499999999999998</v>
      </c>
    </row>
    <row r="29" spans="1:13" ht="21">
      <c r="A29" s="26">
        <f t="shared" si="0"/>
        <v>50000</v>
      </c>
      <c r="B29" s="25">
        <v>0.18</v>
      </c>
      <c r="C29" s="25">
        <v>0.19</v>
      </c>
      <c r="D29" s="25">
        <v>0.2</v>
      </c>
      <c r="E29" s="25">
        <v>0.21</v>
      </c>
      <c r="F29" s="25">
        <v>0.22</v>
      </c>
      <c r="G29" s="25">
        <v>0.23</v>
      </c>
      <c r="H29" s="25">
        <v>0.24</v>
      </c>
      <c r="I29" s="25">
        <v>0.25</v>
      </c>
      <c r="J29" s="25">
        <v>0.26</v>
      </c>
      <c r="K29" s="25">
        <v>0.27</v>
      </c>
      <c r="L29" s="25">
        <v>0.27500000000000002</v>
      </c>
      <c r="M29" s="25">
        <v>0.28499999999999998</v>
      </c>
    </row>
    <row r="30" spans="1:13" ht="21">
      <c r="A30" s="26">
        <f t="shared" si="0"/>
        <v>51000</v>
      </c>
      <c r="B30" s="25">
        <v>0.18</v>
      </c>
      <c r="C30" s="25">
        <v>0.19</v>
      </c>
      <c r="D30" s="25">
        <v>0.2</v>
      </c>
      <c r="E30" s="25">
        <v>0.21</v>
      </c>
      <c r="F30" s="25">
        <v>0.22</v>
      </c>
      <c r="G30" s="25">
        <v>0.23</v>
      </c>
      <c r="H30" s="25">
        <v>0.24</v>
      </c>
      <c r="I30" s="25">
        <v>0.25</v>
      </c>
      <c r="J30" s="25">
        <v>0.26</v>
      </c>
      <c r="K30" s="25">
        <v>0.27</v>
      </c>
      <c r="L30" s="25">
        <v>0.27500000000000002</v>
      </c>
      <c r="M30" s="25">
        <v>0.28499999999999998</v>
      </c>
    </row>
    <row r="31" spans="1:13" ht="21">
      <c r="A31" s="26">
        <f t="shared" si="0"/>
        <v>52000</v>
      </c>
      <c r="B31" s="25">
        <v>0.18</v>
      </c>
      <c r="C31" s="25">
        <v>0.19</v>
      </c>
      <c r="D31" s="25">
        <v>0.2</v>
      </c>
      <c r="E31" s="25">
        <v>0.21</v>
      </c>
      <c r="F31" s="25">
        <v>0.22</v>
      </c>
      <c r="G31" s="25">
        <v>0.23</v>
      </c>
      <c r="H31" s="25">
        <v>0.24</v>
      </c>
      <c r="I31" s="25">
        <v>0.25</v>
      </c>
      <c r="J31" s="25">
        <v>0.26</v>
      </c>
      <c r="K31" s="25">
        <v>0.27</v>
      </c>
      <c r="L31" s="25">
        <v>0.27500000000000002</v>
      </c>
      <c r="M31" s="25">
        <v>0.28499999999999998</v>
      </c>
    </row>
    <row r="32" spans="1:13" ht="21">
      <c r="A32" s="26">
        <f t="shared" si="0"/>
        <v>53000</v>
      </c>
      <c r="B32" s="25">
        <v>0.18</v>
      </c>
      <c r="C32" s="25">
        <v>0.19</v>
      </c>
      <c r="D32" s="25">
        <v>0.2</v>
      </c>
      <c r="E32" s="25">
        <v>0.21</v>
      </c>
      <c r="F32" s="25">
        <v>0.22</v>
      </c>
      <c r="G32" s="25">
        <v>0.23</v>
      </c>
      <c r="H32" s="25">
        <v>0.24</v>
      </c>
      <c r="I32" s="25">
        <v>0.25</v>
      </c>
      <c r="J32" s="25">
        <v>0.26</v>
      </c>
      <c r="K32" s="25">
        <v>0.27</v>
      </c>
      <c r="L32" s="25">
        <v>0.27500000000000002</v>
      </c>
      <c r="M32" s="25">
        <v>0.28499999999999998</v>
      </c>
    </row>
    <row r="33" spans="1:13" ht="21">
      <c r="A33" s="26">
        <f t="shared" si="0"/>
        <v>54000</v>
      </c>
      <c r="B33" s="25">
        <v>0.18</v>
      </c>
      <c r="C33" s="25">
        <v>0.19</v>
      </c>
      <c r="D33" s="25">
        <v>0.2</v>
      </c>
      <c r="E33" s="25">
        <v>0.21</v>
      </c>
      <c r="F33" s="25">
        <v>0.22</v>
      </c>
      <c r="G33" s="25">
        <v>0.23</v>
      </c>
      <c r="H33" s="25">
        <v>0.24</v>
      </c>
      <c r="I33" s="25">
        <v>0.25</v>
      </c>
      <c r="J33" s="25">
        <v>0.26</v>
      </c>
      <c r="K33" s="25">
        <v>0.27</v>
      </c>
      <c r="L33" s="25">
        <v>0.27500000000000002</v>
      </c>
      <c r="M33" s="25">
        <v>0.28499999999999998</v>
      </c>
    </row>
    <row r="34" spans="1:13" ht="21">
      <c r="A34" s="26">
        <f t="shared" si="0"/>
        <v>55000</v>
      </c>
      <c r="B34" s="25">
        <v>0.18</v>
      </c>
      <c r="C34" s="25">
        <v>0.19</v>
      </c>
      <c r="D34" s="25">
        <v>0.2</v>
      </c>
      <c r="E34" s="25">
        <v>0.21</v>
      </c>
      <c r="F34" s="25">
        <v>0.22</v>
      </c>
      <c r="G34" s="25">
        <v>0.23</v>
      </c>
      <c r="H34" s="25">
        <v>0.24</v>
      </c>
      <c r="I34" s="25">
        <v>0.25</v>
      </c>
      <c r="J34" s="25">
        <v>0.26</v>
      </c>
      <c r="K34" s="25">
        <v>0.27</v>
      </c>
      <c r="L34" s="25">
        <v>0.27500000000000002</v>
      </c>
      <c r="M34" s="25">
        <v>0.28499999999999998</v>
      </c>
    </row>
    <row r="35" spans="1:13" ht="21">
      <c r="A35" s="26">
        <f t="shared" si="0"/>
        <v>56000</v>
      </c>
      <c r="B35" s="25">
        <v>0.18</v>
      </c>
      <c r="C35" s="25">
        <v>0.19</v>
      </c>
      <c r="D35" s="25">
        <v>0.20499999999999999</v>
      </c>
      <c r="E35" s="25">
        <v>0.215</v>
      </c>
      <c r="F35" s="25">
        <v>0.22500000000000001</v>
      </c>
      <c r="G35" s="25">
        <v>0.23499999999999999</v>
      </c>
      <c r="H35" s="25">
        <v>0.245</v>
      </c>
      <c r="I35" s="25">
        <v>0.25</v>
      </c>
      <c r="J35" s="25">
        <v>0.26</v>
      </c>
      <c r="K35" s="25">
        <v>0.27</v>
      </c>
      <c r="L35" s="25">
        <v>0.27500000000000002</v>
      </c>
      <c r="M35" s="25">
        <v>0.28499999999999998</v>
      </c>
    </row>
    <row r="36" spans="1:13" ht="21">
      <c r="A36" s="26">
        <f t="shared" si="0"/>
        <v>57000</v>
      </c>
      <c r="B36" s="25">
        <v>0.18</v>
      </c>
      <c r="C36" s="25">
        <v>0.19</v>
      </c>
      <c r="D36" s="25">
        <v>0.20499999999999999</v>
      </c>
      <c r="E36" s="25">
        <v>0.215</v>
      </c>
      <c r="F36" s="25">
        <v>0.22500000000000001</v>
      </c>
      <c r="G36" s="25">
        <v>0.23499999999999999</v>
      </c>
      <c r="H36" s="25">
        <v>0.245</v>
      </c>
      <c r="I36" s="25">
        <v>0.255</v>
      </c>
      <c r="J36" s="25">
        <v>0.26</v>
      </c>
      <c r="K36" s="25">
        <v>0.27</v>
      </c>
      <c r="L36" s="25">
        <v>0.28000000000000003</v>
      </c>
      <c r="M36" s="25">
        <v>0.28499999999999998</v>
      </c>
    </row>
    <row r="37" spans="1:13" ht="21">
      <c r="A37" s="26">
        <f t="shared" si="0"/>
        <v>58000</v>
      </c>
      <c r="B37" s="25">
        <v>0.18</v>
      </c>
      <c r="C37" s="25">
        <v>0.19</v>
      </c>
      <c r="D37" s="25">
        <v>0.20499999999999999</v>
      </c>
      <c r="E37" s="25">
        <v>0.215</v>
      </c>
      <c r="F37" s="25">
        <v>0.22500000000000001</v>
      </c>
      <c r="G37" s="25">
        <v>0.23499999999999999</v>
      </c>
      <c r="H37" s="25">
        <v>0.245</v>
      </c>
      <c r="I37" s="25">
        <v>0.255</v>
      </c>
      <c r="J37" s="25">
        <v>0.26500000000000001</v>
      </c>
      <c r="K37" s="25">
        <v>0.27</v>
      </c>
      <c r="L37" s="25">
        <v>0.28000000000000003</v>
      </c>
      <c r="M37" s="25">
        <v>0.28499999999999998</v>
      </c>
    </row>
    <row r="38" spans="1:13" ht="21">
      <c r="A38" s="26">
        <f t="shared" si="0"/>
        <v>59000</v>
      </c>
      <c r="B38" s="25">
        <v>0.185</v>
      </c>
      <c r="C38" s="25">
        <v>0.19500000000000001</v>
      </c>
      <c r="D38" s="25">
        <v>0.20499999999999999</v>
      </c>
      <c r="E38" s="25">
        <v>0.215</v>
      </c>
      <c r="F38" s="25">
        <v>0.22500000000000001</v>
      </c>
      <c r="G38" s="25">
        <v>0.23499999999999999</v>
      </c>
      <c r="H38" s="25">
        <v>0.245</v>
      </c>
      <c r="I38" s="25">
        <v>0.255</v>
      </c>
      <c r="J38" s="25">
        <v>0.26500000000000001</v>
      </c>
      <c r="K38" s="25">
        <v>0.27500000000000002</v>
      </c>
      <c r="L38" s="25">
        <v>0.28000000000000003</v>
      </c>
      <c r="M38" s="25">
        <v>0.28999999999999998</v>
      </c>
    </row>
    <row r="39" spans="1:13" ht="21">
      <c r="A39" s="26">
        <f t="shared" si="0"/>
        <v>60000</v>
      </c>
      <c r="B39" s="25">
        <v>0.185</v>
      </c>
      <c r="C39" s="25">
        <v>0.19500000000000001</v>
      </c>
      <c r="D39" s="25">
        <v>0.20499999999999999</v>
      </c>
      <c r="E39" s="25">
        <v>0.215</v>
      </c>
      <c r="F39" s="25">
        <v>0.22500000000000001</v>
      </c>
      <c r="G39" s="25">
        <v>0.23499999999999999</v>
      </c>
      <c r="H39" s="25">
        <v>0.245</v>
      </c>
      <c r="I39" s="25">
        <v>0.255</v>
      </c>
      <c r="J39" s="25">
        <v>0.26500000000000001</v>
      </c>
      <c r="K39" s="25">
        <v>0.27500000000000002</v>
      </c>
      <c r="L39" s="25">
        <v>0.28499999999999998</v>
      </c>
      <c r="M39" s="25">
        <v>0.28999999999999998</v>
      </c>
    </row>
    <row r="40" spans="1:13" ht="21">
      <c r="A40" s="26">
        <f t="shared" si="0"/>
        <v>61000</v>
      </c>
      <c r="B40" s="25">
        <v>0.185</v>
      </c>
      <c r="C40" s="25">
        <v>0.19500000000000001</v>
      </c>
      <c r="D40" s="25">
        <v>0.20499999999999999</v>
      </c>
      <c r="E40" s="25">
        <v>0.215</v>
      </c>
      <c r="F40" s="25">
        <v>0.23</v>
      </c>
      <c r="G40" s="25">
        <v>0.24</v>
      </c>
      <c r="H40" s="25">
        <v>0.25</v>
      </c>
      <c r="I40" s="25">
        <v>0.26</v>
      </c>
      <c r="J40" s="25">
        <v>0.27</v>
      </c>
      <c r="K40" s="25">
        <v>0.27500000000000002</v>
      </c>
      <c r="L40" s="25">
        <v>0.28499999999999998</v>
      </c>
      <c r="M40" s="25">
        <v>0.28999999999999998</v>
      </c>
    </row>
    <row r="41" spans="1:13" ht="21">
      <c r="A41" s="26">
        <f t="shared" si="0"/>
        <v>62000</v>
      </c>
      <c r="B41" s="25">
        <v>0.185</v>
      </c>
      <c r="C41" s="25">
        <v>0.19500000000000001</v>
      </c>
      <c r="D41" s="25">
        <v>0.20499999999999999</v>
      </c>
      <c r="E41" s="25">
        <v>0.22</v>
      </c>
      <c r="F41" s="25">
        <v>0.23</v>
      </c>
      <c r="G41" s="25">
        <v>0.24</v>
      </c>
      <c r="H41" s="25">
        <v>0.25</v>
      </c>
      <c r="I41" s="25">
        <v>0.26</v>
      </c>
      <c r="J41" s="25">
        <v>0.27</v>
      </c>
      <c r="K41" s="25">
        <v>0.28000000000000003</v>
      </c>
      <c r="L41" s="25">
        <v>0.28499999999999998</v>
      </c>
      <c r="M41" s="25">
        <v>0.29499999999999998</v>
      </c>
    </row>
    <row r="42" spans="1:13" ht="21">
      <c r="A42" s="26">
        <f t="shared" si="0"/>
        <v>63000</v>
      </c>
      <c r="B42" s="25">
        <v>0.19</v>
      </c>
      <c r="C42" s="25">
        <v>0.2</v>
      </c>
      <c r="D42" s="25">
        <v>0.21</v>
      </c>
      <c r="E42" s="25">
        <v>0.22</v>
      </c>
      <c r="F42" s="25">
        <v>0.23</v>
      </c>
      <c r="G42" s="25">
        <v>0.24</v>
      </c>
      <c r="H42" s="25">
        <v>0.25</v>
      </c>
      <c r="I42" s="25">
        <v>0.26</v>
      </c>
      <c r="J42" s="25">
        <v>0.27</v>
      </c>
      <c r="K42" s="25">
        <v>0.28000000000000003</v>
      </c>
      <c r="L42" s="25">
        <v>0.28499999999999998</v>
      </c>
      <c r="M42" s="25">
        <v>0.29499999999999998</v>
      </c>
    </row>
    <row r="43" spans="1:13" ht="21">
      <c r="A43" s="26">
        <f t="shared" si="0"/>
        <v>64000</v>
      </c>
      <c r="B43" s="25">
        <v>0.19</v>
      </c>
      <c r="C43" s="25">
        <v>0.2</v>
      </c>
      <c r="D43" s="25">
        <v>0.21</v>
      </c>
      <c r="E43" s="25">
        <v>0.22</v>
      </c>
      <c r="F43" s="25">
        <v>0.23</v>
      </c>
      <c r="G43" s="25">
        <v>0.24</v>
      </c>
      <c r="H43" s="25">
        <v>0.25</v>
      </c>
      <c r="I43" s="25">
        <v>0.26500000000000001</v>
      </c>
      <c r="J43" s="25">
        <v>0.27</v>
      </c>
      <c r="K43" s="25">
        <v>0.28000000000000003</v>
      </c>
      <c r="L43" s="25">
        <v>0.28999999999999998</v>
      </c>
      <c r="M43" s="25">
        <v>0.29499999999999998</v>
      </c>
    </row>
    <row r="44" spans="1:13" ht="21">
      <c r="A44" s="26">
        <f t="shared" si="0"/>
        <v>65000</v>
      </c>
      <c r="B44" s="25">
        <v>0.19</v>
      </c>
      <c r="C44" s="25">
        <v>0.2</v>
      </c>
      <c r="D44" s="25">
        <v>0.21</v>
      </c>
      <c r="E44" s="25">
        <v>0.22</v>
      </c>
      <c r="F44" s="25">
        <v>0.23</v>
      </c>
      <c r="G44" s="25">
        <v>0.24</v>
      </c>
      <c r="H44" s="25">
        <v>0.25</v>
      </c>
      <c r="I44" s="25">
        <v>0.26500000000000001</v>
      </c>
      <c r="J44" s="25">
        <v>0.27500000000000002</v>
      </c>
      <c r="K44" s="25">
        <v>0.28000000000000003</v>
      </c>
      <c r="L44" s="25">
        <v>0.28999999999999998</v>
      </c>
      <c r="M44" s="25">
        <v>0.29499999999999998</v>
      </c>
    </row>
    <row r="45" spans="1:13" ht="21">
      <c r="A45" s="26">
        <f t="shared" si="0"/>
        <v>66000</v>
      </c>
      <c r="B45" s="25">
        <v>0.19</v>
      </c>
      <c r="C45" s="25">
        <v>0.2</v>
      </c>
      <c r="D45" s="25">
        <v>0.215</v>
      </c>
      <c r="E45" s="25">
        <v>0.22500000000000001</v>
      </c>
      <c r="F45" s="25">
        <v>0.23499999999999999</v>
      </c>
      <c r="G45" s="25">
        <v>0.24</v>
      </c>
      <c r="H45" s="25">
        <v>0.25</v>
      </c>
      <c r="I45" s="25">
        <v>0.26500000000000001</v>
      </c>
      <c r="J45" s="25">
        <v>0.27500000000000002</v>
      </c>
      <c r="K45" s="25">
        <v>0.28499999999999998</v>
      </c>
      <c r="L45" s="25">
        <v>0.28999999999999998</v>
      </c>
      <c r="M45" s="25">
        <v>0.3</v>
      </c>
    </row>
    <row r="46" spans="1:13" ht="21">
      <c r="A46" s="26">
        <f t="shared" si="0"/>
        <v>67000</v>
      </c>
      <c r="B46" s="25">
        <v>0.19500000000000001</v>
      </c>
      <c r="C46" s="25">
        <v>0.20499999999999999</v>
      </c>
      <c r="D46" s="25">
        <v>0.215</v>
      </c>
      <c r="E46" s="25">
        <v>0.22500000000000001</v>
      </c>
      <c r="F46" s="25">
        <v>0.23499999999999999</v>
      </c>
      <c r="G46" s="25">
        <v>0.245</v>
      </c>
      <c r="H46" s="25">
        <v>0.255</v>
      </c>
      <c r="I46" s="25">
        <v>0.26500000000000001</v>
      </c>
      <c r="J46" s="25">
        <v>0.27500000000000002</v>
      </c>
      <c r="K46" s="25">
        <v>0.28499999999999998</v>
      </c>
      <c r="L46" s="25">
        <v>0.29499999999999998</v>
      </c>
      <c r="M46" s="25">
        <v>0.3</v>
      </c>
    </row>
    <row r="47" spans="1:13" ht="21">
      <c r="A47" s="26">
        <f t="shared" si="0"/>
        <v>68000</v>
      </c>
      <c r="B47" s="25">
        <v>0.19500000000000001</v>
      </c>
      <c r="C47" s="25">
        <v>0.20499999999999999</v>
      </c>
      <c r="D47" s="25">
        <v>0.215</v>
      </c>
      <c r="E47" s="25">
        <v>0.22500000000000001</v>
      </c>
      <c r="F47" s="25">
        <v>0.23499999999999999</v>
      </c>
      <c r="G47" s="25">
        <v>0.245</v>
      </c>
      <c r="H47" s="25">
        <v>0.255</v>
      </c>
      <c r="I47" s="25">
        <v>0.26500000000000001</v>
      </c>
      <c r="J47" s="25">
        <v>0.27500000000000002</v>
      </c>
      <c r="K47" s="25">
        <v>0.28499999999999998</v>
      </c>
      <c r="L47" s="25">
        <v>0.29499999999999998</v>
      </c>
      <c r="M47" s="25">
        <v>0.3</v>
      </c>
    </row>
    <row r="48" spans="1:13" ht="21">
      <c r="A48" s="26">
        <f t="shared" si="0"/>
        <v>69000</v>
      </c>
      <c r="B48" s="25">
        <v>0.19500000000000001</v>
      </c>
      <c r="C48" s="25">
        <v>0.20499999999999999</v>
      </c>
      <c r="D48" s="25">
        <v>0.215</v>
      </c>
      <c r="E48" s="25">
        <v>0.22500000000000001</v>
      </c>
      <c r="F48" s="25">
        <v>0.23499999999999999</v>
      </c>
      <c r="G48" s="25">
        <v>0.245</v>
      </c>
      <c r="H48" s="25">
        <v>0.255</v>
      </c>
      <c r="I48" s="25">
        <v>0.26500000000000001</v>
      </c>
      <c r="J48" s="25">
        <v>0.27500000000000002</v>
      </c>
      <c r="K48" s="25">
        <v>0.28499999999999998</v>
      </c>
      <c r="L48" s="25">
        <v>0.29499999999999998</v>
      </c>
      <c r="M48" s="25">
        <v>0.30499999999999999</v>
      </c>
    </row>
    <row r="49" spans="1:13" ht="21">
      <c r="A49" s="26">
        <f t="shared" si="0"/>
        <v>70000</v>
      </c>
      <c r="B49" s="25">
        <v>0.19500000000000001</v>
      </c>
      <c r="C49" s="25">
        <v>0.20499999999999999</v>
      </c>
      <c r="D49" s="25">
        <v>0.215</v>
      </c>
      <c r="E49" s="25">
        <v>0.22500000000000001</v>
      </c>
      <c r="F49" s="25">
        <v>0.23499999999999999</v>
      </c>
      <c r="G49" s="25">
        <v>0.25</v>
      </c>
      <c r="H49" s="25">
        <v>0.26</v>
      </c>
      <c r="I49" s="25">
        <v>0.27</v>
      </c>
      <c r="J49" s="25">
        <v>0.27500000000000002</v>
      </c>
      <c r="K49" s="25">
        <v>0.28499999999999998</v>
      </c>
      <c r="L49" s="25">
        <v>0.29499999999999998</v>
      </c>
      <c r="M49" s="25">
        <v>0.30499999999999999</v>
      </c>
    </row>
    <row r="50" spans="1:13" ht="21">
      <c r="A50" s="26">
        <f t="shared" si="0"/>
        <v>71000</v>
      </c>
      <c r="B50" s="25">
        <v>0.2</v>
      </c>
      <c r="C50" s="25">
        <v>0.21</v>
      </c>
      <c r="D50" s="25">
        <v>0.22</v>
      </c>
      <c r="E50" s="25">
        <v>0.23</v>
      </c>
      <c r="F50" s="25">
        <v>0.24</v>
      </c>
      <c r="G50" s="25">
        <v>0.25</v>
      </c>
      <c r="H50" s="25">
        <v>0.26</v>
      </c>
      <c r="I50" s="25">
        <v>0.27</v>
      </c>
      <c r="J50" s="25">
        <v>0.28000000000000003</v>
      </c>
      <c r="K50" s="25">
        <v>0.28999999999999998</v>
      </c>
      <c r="L50" s="25">
        <v>0.29499999999999998</v>
      </c>
      <c r="M50" s="25">
        <v>0.30499999999999999</v>
      </c>
    </row>
    <row r="51" spans="1:13" ht="21">
      <c r="A51" s="26">
        <f t="shared" si="0"/>
        <v>72000</v>
      </c>
      <c r="B51" s="25">
        <v>0.2</v>
      </c>
      <c r="C51" s="25">
        <v>0.21</v>
      </c>
      <c r="D51" s="25">
        <v>0.22</v>
      </c>
      <c r="E51" s="25">
        <v>0.23</v>
      </c>
      <c r="F51" s="25">
        <v>0.24</v>
      </c>
      <c r="G51" s="25">
        <v>0.25</v>
      </c>
      <c r="H51" s="25">
        <v>0.26</v>
      </c>
      <c r="I51" s="25">
        <v>0.27</v>
      </c>
      <c r="J51" s="25">
        <v>0.28000000000000003</v>
      </c>
      <c r="K51" s="25">
        <v>0.28999999999999998</v>
      </c>
      <c r="L51" s="25">
        <v>0.3</v>
      </c>
      <c r="M51" s="25">
        <v>0.30499999999999999</v>
      </c>
    </row>
    <row r="52" spans="1:13" ht="21">
      <c r="A52" s="26">
        <f t="shared" si="0"/>
        <v>73000</v>
      </c>
      <c r="B52" s="25">
        <v>0.2</v>
      </c>
      <c r="C52" s="25">
        <v>0.21</v>
      </c>
      <c r="D52" s="25">
        <v>0.22</v>
      </c>
      <c r="E52" s="25">
        <v>0.23</v>
      </c>
      <c r="F52" s="25">
        <v>0.245</v>
      </c>
      <c r="G52" s="25">
        <v>0.255</v>
      </c>
      <c r="H52" s="25">
        <v>0.26500000000000001</v>
      </c>
      <c r="I52" s="25">
        <v>0.27500000000000002</v>
      </c>
      <c r="J52" s="25">
        <v>0.28499999999999998</v>
      </c>
      <c r="K52" s="25">
        <v>0.28999999999999998</v>
      </c>
      <c r="L52" s="25">
        <v>0.3</v>
      </c>
      <c r="M52" s="25">
        <v>0.30499999999999999</v>
      </c>
    </row>
    <row r="53" spans="1:13" ht="21">
      <c r="A53" s="26">
        <f t="shared" si="0"/>
        <v>74000</v>
      </c>
      <c r="B53" s="25">
        <v>0.2</v>
      </c>
      <c r="C53" s="25">
        <v>0.21</v>
      </c>
      <c r="D53" s="25">
        <v>0.22</v>
      </c>
      <c r="E53" s="25">
        <v>0.23</v>
      </c>
      <c r="F53" s="25">
        <v>0.245</v>
      </c>
      <c r="G53" s="25">
        <v>0.255</v>
      </c>
      <c r="H53" s="25">
        <v>0.26500000000000001</v>
      </c>
      <c r="I53" s="25">
        <v>0.27500000000000002</v>
      </c>
      <c r="J53" s="25">
        <v>0.28499999999999998</v>
      </c>
      <c r="K53" s="25">
        <v>0.28999999999999998</v>
      </c>
      <c r="L53" s="25">
        <v>0.3</v>
      </c>
      <c r="M53" s="25">
        <v>0.30499999999999999</v>
      </c>
    </row>
    <row r="54" spans="1:13" ht="21">
      <c r="A54" s="26">
        <f t="shared" si="0"/>
        <v>75000</v>
      </c>
      <c r="B54" s="25">
        <v>0.2</v>
      </c>
      <c r="C54" s="25">
        <v>0.21</v>
      </c>
      <c r="D54" s="25">
        <v>0.22</v>
      </c>
      <c r="E54" s="25">
        <v>0.23</v>
      </c>
      <c r="F54" s="25">
        <v>0.245</v>
      </c>
      <c r="G54" s="25">
        <v>0.255</v>
      </c>
      <c r="H54" s="25">
        <v>0.26500000000000001</v>
      </c>
      <c r="I54" s="25">
        <v>0.27500000000000002</v>
      </c>
      <c r="J54" s="25">
        <v>0.28499999999999998</v>
      </c>
      <c r="K54" s="25">
        <v>0.29499999999999998</v>
      </c>
      <c r="L54" s="25">
        <v>0.3</v>
      </c>
      <c r="M54" s="25">
        <v>0.31</v>
      </c>
    </row>
    <row r="55" spans="1:13" ht="21">
      <c r="A55" s="26">
        <f t="shared" si="0"/>
        <v>76000</v>
      </c>
      <c r="B55" s="25">
        <v>0.2</v>
      </c>
      <c r="C55" s="25">
        <v>0.21</v>
      </c>
      <c r="D55" s="25">
        <v>0.22</v>
      </c>
      <c r="E55" s="25">
        <v>0.23</v>
      </c>
      <c r="F55" s="25">
        <v>0.245</v>
      </c>
      <c r="G55" s="25">
        <v>0.26</v>
      </c>
      <c r="H55" s="25">
        <v>0.27</v>
      </c>
      <c r="I55" s="25">
        <v>0.27500000000000002</v>
      </c>
      <c r="J55" s="25">
        <v>0.28499999999999998</v>
      </c>
      <c r="K55" s="25">
        <v>0.29499999999999998</v>
      </c>
      <c r="L55" s="25">
        <v>0.3</v>
      </c>
      <c r="M55" s="25">
        <v>0.31</v>
      </c>
    </row>
    <row r="56" spans="1:13" ht="21">
      <c r="A56" s="26">
        <f t="shared" si="0"/>
        <v>77000</v>
      </c>
      <c r="B56" s="25">
        <v>0.20499999999999999</v>
      </c>
      <c r="C56" s="25">
        <v>0.215</v>
      </c>
      <c r="D56" s="25">
        <v>0.22500000000000001</v>
      </c>
      <c r="E56" s="25">
        <v>0.24</v>
      </c>
      <c r="F56" s="25">
        <v>0.25</v>
      </c>
      <c r="G56" s="25">
        <v>0.26</v>
      </c>
      <c r="H56" s="25">
        <v>0.27</v>
      </c>
      <c r="I56" s="25">
        <v>0.28000000000000003</v>
      </c>
      <c r="J56" s="25">
        <v>0.28499999999999998</v>
      </c>
      <c r="K56" s="25">
        <v>0.29499999999999998</v>
      </c>
      <c r="L56" s="25">
        <v>0.30499999999999999</v>
      </c>
      <c r="M56" s="25">
        <v>0.31</v>
      </c>
    </row>
    <row r="57" spans="1:13" ht="21">
      <c r="A57" s="26">
        <f t="shared" si="0"/>
        <v>78000</v>
      </c>
      <c r="B57" s="25">
        <v>0.20499999999999999</v>
      </c>
      <c r="C57" s="25">
        <v>0.215</v>
      </c>
      <c r="D57" s="25">
        <v>0.22500000000000001</v>
      </c>
      <c r="E57" s="25">
        <v>0.24</v>
      </c>
      <c r="F57" s="25">
        <v>0.25</v>
      </c>
      <c r="G57" s="25">
        <v>0.26</v>
      </c>
      <c r="H57" s="25">
        <v>0.27</v>
      </c>
      <c r="I57" s="25">
        <v>0.28000000000000003</v>
      </c>
      <c r="J57" s="25">
        <v>0.28999999999999998</v>
      </c>
      <c r="K57" s="25">
        <v>0.29499999999999998</v>
      </c>
      <c r="L57" s="25">
        <v>0.30499999999999999</v>
      </c>
      <c r="M57" s="25">
        <v>0.31</v>
      </c>
    </row>
    <row r="58" spans="1:13" ht="21">
      <c r="A58" s="26">
        <f t="shared" si="0"/>
        <v>79000</v>
      </c>
      <c r="B58" s="25">
        <v>0.20499999999999999</v>
      </c>
      <c r="C58" s="25">
        <v>0.215</v>
      </c>
      <c r="D58" s="25">
        <v>0.22500000000000001</v>
      </c>
      <c r="E58" s="25">
        <v>0.24</v>
      </c>
      <c r="F58" s="25">
        <v>0.25</v>
      </c>
      <c r="G58" s="25">
        <v>0.26</v>
      </c>
      <c r="H58" s="25">
        <v>0.27</v>
      </c>
      <c r="I58" s="25">
        <v>0.28000000000000003</v>
      </c>
      <c r="J58" s="25">
        <v>0.28999999999999998</v>
      </c>
      <c r="K58" s="25">
        <v>0.29499999999999998</v>
      </c>
      <c r="L58" s="25">
        <v>0.30499999999999999</v>
      </c>
      <c r="M58" s="25">
        <v>0.31</v>
      </c>
    </row>
    <row r="59" spans="1:13" ht="21">
      <c r="A59" s="26">
        <f t="shared" si="0"/>
        <v>80000</v>
      </c>
      <c r="B59" s="25">
        <v>0.20499999999999999</v>
      </c>
      <c r="C59" s="25">
        <v>0.215</v>
      </c>
      <c r="D59" s="25">
        <v>0.23</v>
      </c>
      <c r="E59" s="25">
        <v>0.24</v>
      </c>
      <c r="F59" s="25">
        <v>0.25</v>
      </c>
      <c r="G59" s="25">
        <v>0.26</v>
      </c>
      <c r="H59" s="25">
        <v>0.27</v>
      </c>
      <c r="I59" s="25">
        <v>0.28000000000000003</v>
      </c>
      <c r="J59" s="25">
        <v>0.28999999999999998</v>
      </c>
      <c r="K59" s="25">
        <v>0.3</v>
      </c>
      <c r="L59" s="25">
        <v>0.30499999999999999</v>
      </c>
      <c r="M59" s="25">
        <v>0.315</v>
      </c>
    </row>
    <row r="60" spans="1:13" ht="21">
      <c r="A60" s="26">
        <f t="shared" si="0"/>
        <v>81000</v>
      </c>
      <c r="B60" s="25">
        <v>0.20499999999999999</v>
      </c>
      <c r="C60" s="25">
        <v>0.215</v>
      </c>
      <c r="D60" s="25">
        <v>0.23</v>
      </c>
      <c r="E60" s="25">
        <v>0.24</v>
      </c>
      <c r="F60" s="25">
        <v>0.25</v>
      </c>
      <c r="G60" s="25">
        <v>0.26</v>
      </c>
      <c r="H60" s="25">
        <v>0.27</v>
      </c>
      <c r="I60" s="25">
        <v>0.28000000000000003</v>
      </c>
      <c r="J60" s="25">
        <v>0.28999999999999998</v>
      </c>
      <c r="K60" s="25">
        <v>0.3</v>
      </c>
      <c r="L60" s="25">
        <v>0.30499999999999999</v>
      </c>
      <c r="M60" s="25">
        <v>0.315</v>
      </c>
    </row>
    <row r="61" spans="1:13" ht="21">
      <c r="A61" s="26">
        <f t="shared" si="0"/>
        <v>82000</v>
      </c>
      <c r="B61" s="25">
        <v>0.20499999999999999</v>
      </c>
      <c r="C61" s="25">
        <v>0.215</v>
      </c>
      <c r="D61" s="25">
        <v>0.23</v>
      </c>
      <c r="E61" s="25">
        <v>0.24</v>
      </c>
      <c r="F61" s="25">
        <v>0.25</v>
      </c>
      <c r="G61" s="25">
        <v>0.26</v>
      </c>
      <c r="H61" s="25">
        <v>0.27</v>
      </c>
      <c r="I61" s="25">
        <v>0.28000000000000003</v>
      </c>
      <c r="J61" s="25">
        <v>0.28999999999999998</v>
      </c>
      <c r="K61" s="25">
        <v>0.3</v>
      </c>
      <c r="L61" s="25">
        <v>0.30499999999999999</v>
      </c>
      <c r="M61" s="25">
        <v>0.315</v>
      </c>
    </row>
    <row r="62" spans="1:13" ht="21">
      <c r="A62" s="26">
        <f t="shared" si="0"/>
        <v>83000</v>
      </c>
      <c r="B62" s="25">
        <v>0.20499999999999999</v>
      </c>
      <c r="C62" s="25">
        <v>0.215</v>
      </c>
      <c r="D62" s="25">
        <v>0.23</v>
      </c>
      <c r="E62" s="25">
        <v>0.24</v>
      </c>
      <c r="F62" s="25">
        <v>0.25</v>
      </c>
      <c r="G62" s="25">
        <v>0.26</v>
      </c>
      <c r="H62" s="25">
        <v>0.27</v>
      </c>
      <c r="I62" s="25">
        <v>0.28000000000000003</v>
      </c>
      <c r="J62" s="25">
        <v>0.28999999999999998</v>
      </c>
      <c r="K62" s="25">
        <v>0.3</v>
      </c>
      <c r="L62" s="25">
        <v>0.30499999999999999</v>
      </c>
      <c r="M62" s="25">
        <v>0.315</v>
      </c>
    </row>
    <row r="63" spans="1:13" ht="21">
      <c r="A63" s="26">
        <f t="shared" si="0"/>
        <v>84000</v>
      </c>
      <c r="B63" s="25">
        <v>0.20499999999999999</v>
      </c>
      <c r="C63" s="25">
        <v>0.215</v>
      </c>
      <c r="D63" s="25">
        <v>0.23</v>
      </c>
      <c r="E63" s="25">
        <v>0.24</v>
      </c>
      <c r="F63" s="25">
        <v>0.25</v>
      </c>
      <c r="G63" s="25">
        <v>0.26</v>
      </c>
      <c r="H63" s="25">
        <v>0.27</v>
      </c>
      <c r="I63" s="25">
        <v>0.28000000000000003</v>
      </c>
      <c r="J63" s="25">
        <v>0.28999999999999998</v>
      </c>
      <c r="K63" s="25">
        <v>0.3</v>
      </c>
      <c r="L63" s="25">
        <v>0.31</v>
      </c>
      <c r="M63" s="25">
        <v>0.315</v>
      </c>
    </row>
    <row r="64" spans="1:13" ht="21">
      <c r="A64" s="26">
        <f t="shared" si="0"/>
        <v>85000</v>
      </c>
      <c r="B64" s="25">
        <v>0.21</v>
      </c>
      <c r="C64" s="25">
        <v>0.22</v>
      </c>
      <c r="D64" s="25">
        <v>0.23</v>
      </c>
      <c r="E64" s="25">
        <v>0.24</v>
      </c>
      <c r="F64" s="25">
        <v>0.25</v>
      </c>
      <c r="G64" s="25">
        <v>0.26500000000000001</v>
      </c>
      <c r="H64" s="25">
        <v>0.27500000000000002</v>
      </c>
      <c r="I64" s="25">
        <v>0.28000000000000003</v>
      </c>
      <c r="J64" s="25">
        <v>0.28999999999999998</v>
      </c>
      <c r="K64" s="25">
        <v>0.3</v>
      </c>
      <c r="L64" s="25">
        <v>0.31</v>
      </c>
      <c r="M64" s="25">
        <v>0.315</v>
      </c>
    </row>
    <row r="65" spans="1:13" ht="21">
      <c r="A65" s="26">
        <f t="shared" si="0"/>
        <v>86000</v>
      </c>
      <c r="B65" s="25">
        <v>0.21</v>
      </c>
      <c r="C65" s="25">
        <v>0.22</v>
      </c>
      <c r="D65" s="25">
        <v>0.23</v>
      </c>
      <c r="E65" s="25">
        <v>0.24</v>
      </c>
      <c r="F65" s="25">
        <v>0.255</v>
      </c>
      <c r="G65" s="25">
        <v>0.26500000000000001</v>
      </c>
      <c r="H65" s="25">
        <v>0.27500000000000002</v>
      </c>
      <c r="I65" s="25">
        <v>0.28499999999999998</v>
      </c>
      <c r="J65" s="25">
        <v>0.28999999999999998</v>
      </c>
      <c r="K65" s="25">
        <v>0.3</v>
      </c>
      <c r="L65" s="25">
        <v>0.31</v>
      </c>
      <c r="M65" s="25">
        <v>0.315</v>
      </c>
    </row>
    <row r="66" spans="1:13" ht="21">
      <c r="A66" s="26">
        <f t="shared" si="0"/>
        <v>87000</v>
      </c>
      <c r="B66" s="25">
        <v>0.21</v>
      </c>
      <c r="C66" s="25">
        <v>0.22</v>
      </c>
      <c r="D66" s="25">
        <v>0.23</v>
      </c>
      <c r="E66" s="25">
        <v>0.24</v>
      </c>
      <c r="F66" s="25">
        <v>0.255</v>
      </c>
      <c r="G66" s="25">
        <v>0.26500000000000001</v>
      </c>
      <c r="H66" s="25">
        <v>0.27500000000000002</v>
      </c>
      <c r="I66" s="25">
        <v>0.28499999999999998</v>
      </c>
      <c r="J66" s="25">
        <v>0.29499999999999998</v>
      </c>
      <c r="K66" s="25">
        <v>0.3</v>
      </c>
      <c r="L66" s="25">
        <v>0.31</v>
      </c>
      <c r="M66" s="25">
        <v>0.315</v>
      </c>
    </row>
    <row r="67" spans="1:13" ht="21">
      <c r="A67" s="26">
        <f t="shared" si="0"/>
        <v>88000</v>
      </c>
      <c r="B67" s="25">
        <v>0.21</v>
      </c>
      <c r="C67" s="25">
        <v>0.22</v>
      </c>
      <c r="D67" s="25">
        <v>0.23</v>
      </c>
      <c r="E67" s="25">
        <v>0.245</v>
      </c>
      <c r="F67" s="25">
        <v>0.255</v>
      </c>
      <c r="G67" s="25">
        <v>0.26500000000000001</v>
      </c>
      <c r="H67" s="25">
        <v>0.27500000000000002</v>
      </c>
      <c r="I67" s="25">
        <v>0.28499999999999998</v>
      </c>
      <c r="J67" s="25">
        <v>0.29499999999999998</v>
      </c>
      <c r="K67" s="25">
        <v>0.3</v>
      </c>
      <c r="L67" s="25">
        <v>0.31</v>
      </c>
      <c r="M67" s="25">
        <v>0.32</v>
      </c>
    </row>
    <row r="68" spans="1:13" ht="21">
      <c r="A68" s="26">
        <f t="shared" si="0"/>
        <v>89000</v>
      </c>
      <c r="B68" s="25">
        <v>0.21</v>
      </c>
      <c r="C68" s="25">
        <v>0.22</v>
      </c>
      <c r="D68" s="25">
        <v>0.23499999999999999</v>
      </c>
      <c r="E68" s="25">
        <v>0.245</v>
      </c>
      <c r="F68" s="25">
        <v>0.255</v>
      </c>
      <c r="G68" s="25">
        <v>0.26500000000000001</v>
      </c>
      <c r="H68" s="25">
        <v>0.27500000000000002</v>
      </c>
      <c r="I68" s="25">
        <v>0.28499999999999998</v>
      </c>
      <c r="J68" s="25">
        <v>0.29499999999999998</v>
      </c>
      <c r="K68" s="25">
        <v>0.3</v>
      </c>
      <c r="L68" s="25">
        <v>0.31</v>
      </c>
      <c r="M68" s="25">
        <v>0.32</v>
      </c>
    </row>
    <row r="69" spans="1:13" ht="21">
      <c r="A69" s="26">
        <f t="shared" si="0"/>
        <v>90000</v>
      </c>
      <c r="B69" s="25">
        <v>0.21</v>
      </c>
      <c r="C69" s="25">
        <v>0.22</v>
      </c>
      <c r="D69" s="25">
        <v>0.23499999999999999</v>
      </c>
      <c r="E69" s="25">
        <v>0.245</v>
      </c>
      <c r="F69" s="25">
        <v>0.255</v>
      </c>
      <c r="G69" s="25">
        <v>0.26500000000000001</v>
      </c>
      <c r="H69" s="25">
        <v>0.27500000000000002</v>
      </c>
      <c r="I69" s="25">
        <v>0.28499999999999998</v>
      </c>
      <c r="J69" s="25">
        <v>0.29499999999999998</v>
      </c>
      <c r="K69" s="25">
        <v>0.3</v>
      </c>
      <c r="L69" s="25">
        <v>0.31</v>
      </c>
      <c r="M69" s="25">
        <v>0.32</v>
      </c>
    </row>
    <row r="70" spans="1:13" ht="21">
      <c r="A70" s="26">
        <f t="shared" si="0"/>
        <v>91000</v>
      </c>
      <c r="B70" s="25">
        <v>0.21</v>
      </c>
      <c r="C70" s="25">
        <v>0.22500000000000001</v>
      </c>
      <c r="D70" s="25">
        <v>0.23499999999999999</v>
      </c>
      <c r="E70" s="25">
        <v>0.245</v>
      </c>
      <c r="F70" s="25">
        <v>0.255</v>
      </c>
      <c r="G70" s="25">
        <v>0.26500000000000001</v>
      </c>
      <c r="H70" s="25">
        <v>0.27500000000000002</v>
      </c>
      <c r="I70" s="25">
        <v>0.28499999999999998</v>
      </c>
      <c r="J70" s="25">
        <v>0.29499999999999998</v>
      </c>
      <c r="K70" s="25">
        <v>0.30499999999999999</v>
      </c>
      <c r="L70" s="25">
        <v>0.31</v>
      </c>
      <c r="M70" s="25">
        <v>0.32</v>
      </c>
    </row>
    <row r="71" spans="1:13" ht="21">
      <c r="A71" s="26">
        <f t="shared" si="0"/>
        <v>92000</v>
      </c>
      <c r="B71" s="25">
        <v>0.21</v>
      </c>
      <c r="C71" s="25">
        <v>0.22500000000000001</v>
      </c>
      <c r="D71" s="25">
        <v>0.23499999999999999</v>
      </c>
      <c r="E71" s="25">
        <v>0.245</v>
      </c>
      <c r="F71" s="25">
        <v>0.255</v>
      </c>
      <c r="G71" s="25">
        <v>0.26500000000000001</v>
      </c>
      <c r="H71" s="25">
        <v>0.27500000000000002</v>
      </c>
      <c r="I71" s="25">
        <v>0.28499999999999998</v>
      </c>
      <c r="J71" s="25">
        <v>0.29499999999999998</v>
      </c>
      <c r="K71" s="25">
        <v>0.30499999999999999</v>
      </c>
      <c r="L71" s="25">
        <v>0.31</v>
      </c>
      <c r="M71" s="25">
        <v>0.32</v>
      </c>
    </row>
    <row r="72" spans="1:13" ht="21">
      <c r="A72" s="26">
        <f t="shared" si="0"/>
        <v>93000</v>
      </c>
      <c r="B72" s="25">
        <v>0.21</v>
      </c>
      <c r="C72" s="25">
        <v>0.22500000000000001</v>
      </c>
      <c r="D72" s="25">
        <v>0.23499999999999999</v>
      </c>
      <c r="E72" s="25">
        <v>0.245</v>
      </c>
      <c r="F72" s="25">
        <v>0.255</v>
      </c>
      <c r="G72" s="25">
        <v>0.26500000000000001</v>
      </c>
      <c r="H72" s="25">
        <v>0.27500000000000002</v>
      </c>
      <c r="I72" s="25">
        <v>0.28499999999999998</v>
      </c>
      <c r="J72" s="25">
        <v>0.29499999999999998</v>
      </c>
      <c r="K72" s="25">
        <v>0.30499999999999999</v>
      </c>
      <c r="L72" s="25">
        <v>0.31</v>
      </c>
      <c r="M72" s="25">
        <v>0.32</v>
      </c>
    </row>
    <row r="73" spans="1:13" ht="21">
      <c r="A73" s="26">
        <f t="shared" ref="A73:A104" si="1">+A72+1000</f>
        <v>94000</v>
      </c>
      <c r="B73" s="25">
        <v>0.215</v>
      </c>
      <c r="C73" s="25">
        <v>0.22500000000000001</v>
      </c>
      <c r="D73" s="25">
        <v>0.23499999999999999</v>
      </c>
      <c r="E73" s="25">
        <v>0.245</v>
      </c>
      <c r="F73" s="25">
        <v>0.255</v>
      </c>
      <c r="G73" s="25">
        <v>0.26500000000000001</v>
      </c>
      <c r="H73" s="25">
        <v>0.27500000000000002</v>
      </c>
      <c r="I73" s="25">
        <v>0.28499999999999998</v>
      </c>
      <c r="J73" s="25">
        <v>0.29499999999999998</v>
      </c>
      <c r="K73" s="25">
        <v>0.30499999999999999</v>
      </c>
      <c r="L73" s="25">
        <v>0.31</v>
      </c>
      <c r="M73" s="25">
        <v>0.32</v>
      </c>
    </row>
    <row r="74" spans="1:13" ht="21">
      <c r="A74" s="26">
        <f t="shared" si="1"/>
        <v>95000</v>
      </c>
      <c r="B74" s="25">
        <v>0.215</v>
      </c>
      <c r="C74" s="25">
        <v>0.22500000000000001</v>
      </c>
      <c r="D74" s="25">
        <v>0.23499999999999999</v>
      </c>
      <c r="E74" s="25">
        <v>0.245</v>
      </c>
      <c r="F74" s="25">
        <v>0.26</v>
      </c>
      <c r="G74" s="25">
        <v>0.27</v>
      </c>
      <c r="H74" s="25">
        <v>0.28000000000000003</v>
      </c>
      <c r="I74" s="25">
        <v>0.28499999999999998</v>
      </c>
      <c r="J74" s="25">
        <v>0.29499999999999998</v>
      </c>
      <c r="K74" s="25">
        <v>0.30499999999999999</v>
      </c>
      <c r="L74" s="25">
        <v>0.315</v>
      </c>
      <c r="M74" s="25">
        <v>0.32</v>
      </c>
    </row>
    <row r="75" spans="1:13" ht="21">
      <c r="A75" s="26">
        <f t="shared" si="1"/>
        <v>96000</v>
      </c>
      <c r="B75" s="25">
        <v>0.215</v>
      </c>
      <c r="C75" s="25">
        <v>0.22500000000000001</v>
      </c>
      <c r="D75" s="25">
        <v>0.23499999999999999</v>
      </c>
      <c r="E75" s="25">
        <v>0.245</v>
      </c>
      <c r="F75" s="25">
        <v>0.26</v>
      </c>
      <c r="G75" s="25">
        <v>0.27</v>
      </c>
      <c r="H75" s="25">
        <v>0.28000000000000003</v>
      </c>
      <c r="I75" s="25">
        <v>0.28499999999999998</v>
      </c>
      <c r="J75" s="25">
        <v>0.29499999999999998</v>
      </c>
      <c r="K75" s="25">
        <v>0.30499999999999999</v>
      </c>
      <c r="L75" s="25">
        <v>0.315</v>
      </c>
      <c r="M75" s="25">
        <v>0.32</v>
      </c>
    </row>
    <row r="76" spans="1:13" ht="21">
      <c r="A76" s="26">
        <f t="shared" si="1"/>
        <v>97000</v>
      </c>
      <c r="B76" s="25">
        <v>0.215</v>
      </c>
      <c r="C76" s="25">
        <v>0.22500000000000001</v>
      </c>
      <c r="D76" s="25">
        <v>0.23499999999999999</v>
      </c>
      <c r="E76" s="25">
        <v>0.25</v>
      </c>
      <c r="F76" s="25">
        <v>0.26</v>
      </c>
      <c r="G76" s="25">
        <v>0.27</v>
      </c>
      <c r="H76" s="25">
        <v>0.28000000000000003</v>
      </c>
      <c r="I76" s="25">
        <v>0.28999999999999998</v>
      </c>
      <c r="J76" s="25">
        <v>0.29499999999999998</v>
      </c>
      <c r="K76" s="25">
        <v>0.30499999999999999</v>
      </c>
      <c r="L76" s="25">
        <v>0.315</v>
      </c>
      <c r="M76" s="25">
        <v>0.32</v>
      </c>
    </row>
    <row r="77" spans="1:13" ht="21">
      <c r="A77" s="26">
        <f t="shared" si="1"/>
        <v>98000</v>
      </c>
      <c r="B77" s="25">
        <v>0.215</v>
      </c>
      <c r="C77" s="25">
        <v>0.22500000000000001</v>
      </c>
      <c r="D77" s="25">
        <v>0.24</v>
      </c>
      <c r="E77" s="25">
        <v>0.25</v>
      </c>
      <c r="F77" s="25">
        <v>0.26</v>
      </c>
      <c r="G77" s="25">
        <v>0.27</v>
      </c>
      <c r="H77" s="25">
        <v>0.28000000000000003</v>
      </c>
      <c r="I77" s="25">
        <v>0.28999999999999998</v>
      </c>
      <c r="J77" s="25">
        <v>0.29499999999999998</v>
      </c>
      <c r="K77" s="25">
        <v>0.30499999999999999</v>
      </c>
      <c r="L77" s="25">
        <v>0.315</v>
      </c>
      <c r="M77" s="25">
        <v>0.32</v>
      </c>
    </row>
    <row r="78" spans="1:13" ht="21">
      <c r="A78" s="26">
        <f t="shared" si="1"/>
        <v>99000</v>
      </c>
      <c r="B78" s="25">
        <v>0.215</v>
      </c>
      <c r="C78" s="25">
        <v>0.22500000000000001</v>
      </c>
      <c r="D78" s="25">
        <v>0.24</v>
      </c>
      <c r="E78" s="25">
        <v>0.25</v>
      </c>
      <c r="F78" s="25">
        <v>0.26</v>
      </c>
      <c r="G78" s="25">
        <v>0.27</v>
      </c>
      <c r="H78" s="25">
        <v>0.28000000000000003</v>
      </c>
      <c r="I78" s="25">
        <v>0.28999999999999998</v>
      </c>
      <c r="J78" s="25">
        <v>0.3</v>
      </c>
      <c r="K78" s="25">
        <v>0.30499999999999999</v>
      </c>
      <c r="L78" s="25">
        <v>0.315</v>
      </c>
      <c r="M78" s="25">
        <v>0.32</v>
      </c>
    </row>
    <row r="79" spans="1:13" ht="21">
      <c r="A79" s="26">
        <f t="shared" si="1"/>
        <v>100000</v>
      </c>
      <c r="B79" s="25">
        <v>0.215</v>
      </c>
      <c r="C79" s="25">
        <v>0.23</v>
      </c>
      <c r="D79" s="25">
        <v>0.24</v>
      </c>
      <c r="E79" s="25">
        <v>0.25</v>
      </c>
      <c r="F79" s="25">
        <v>0.26</v>
      </c>
      <c r="G79" s="25">
        <v>0.27</v>
      </c>
      <c r="H79" s="25">
        <v>0.28000000000000003</v>
      </c>
      <c r="I79" s="25">
        <v>0.28999999999999998</v>
      </c>
      <c r="J79" s="25">
        <v>0.3</v>
      </c>
      <c r="K79" s="25">
        <v>0.30499999999999999</v>
      </c>
      <c r="L79" s="25">
        <v>0.315</v>
      </c>
      <c r="M79" s="25">
        <v>0.32500000000000001</v>
      </c>
    </row>
    <row r="80" spans="1:13" ht="21">
      <c r="A80" s="26">
        <f t="shared" si="1"/>
        <v>101000</v>
      </c>
      <c r="B80" s="25">
        <v>0.215</v>
      </c>
      <c r="C80" s="25">
        <v>0.23</v>
      </c>
      <c r="D80" s="25">
        <v>0.24</v>
      </c>
      <c r="E80" s="25">
        <v>0.25</v>
      </c>
      <c r="F80" s="25">
        <v>0.26</v>
      </c>
      <c r="G80" s="25">
        <v>0.27</v>
      </c>
      <c r="H80" s="25">
        <v>0.28000000000000003</v>
      </c>
      <c r="I80" s="25">
        <v>0.28999999999999998</v>
      </c>
      <c r="J80" s="25">
        <v>0.3</v>
      </c>
      <c r="K80" s="25">
        <v>0.30499999999999999</v>
      </c>
      <c r="L80" s="25">
        <v>0.315</v>
      </c>
      <c r="M80" s="25">
        <v>0.32500000000000001</v>
      </c>
    </row>
    <row r="81" spans="1:13" ht="21">
      <c r="A81" s="26">
        <f t="shared" si="1"/>
        <v>102000</v>
      </c>
      <c r="B81" s="25">
        <v>0.215</v>
      </c>
      <c r="C81" s="25">
        <v>0.23</v>
      </c>
      <c r="D81" s="25">
        <v>0.24</v>
      </c>
      <c r="E81" s="25">
        <v>0.25</v>
      </c>
      <c r="F81" s="25">
        <v>0.26</v>
      </c>
      <c r="G81" s="25">
        <v>0.27</v>
      </c>
      <c r="H81" s="25">
        <v>0.28000000000000003</v>
      </c>
      <c r="I81" s="25">
        <v>0.28999999999999998</v>
      </c>
      <c r="J81" s="25">
        <v>0.3</v>
      </c>
      <c r="K81" s="25">
        <v>0.31</v>
      </c>
      <c r="L81" s="25">
        <v>0.315</v>
      </c>
      <c r="M81" s="25">
        <v>0.32500000000000001</v>
      </c>
    </row>
    <row r="82" spans="1:13" ht="21">
      <c r="A82" s="26">
        <f t="shared" si="1"/>
        <v>103000</v>
      </c>
      <c r="B82" s="25">
        <v>0.22</v>
      </c>
      <c r="C82" s="25">
        <v>0.23</v>
      </c>
      <c r="D82" s="25">
        <v>0.24</v>
      </c>
      <c r="E82" s="25">
        <v>0.25</v>
      </c>
      <c r="F82" s="25">
        <v>0.26</v>
      </c>
      <c r="G82" s="25">
        <v>0.27</v>
      </c>
      <c r="H82" s="25">
        <v>0.28000000000000003</v>
      </c>
      <c r="I82" s="25">
        <v>0.28999999999999998</v>
      </c>
      <c r="J82" s="25">
        <v>0.3</v>
      </c>
      <c r="K82" s="25">
        <v>0.31</v>
      </c>
      <c r="L82" s="25">
        <v>0.315</v>
      </c>
      <c r="M82" s="25">
        <v>0.32500000000000001</v>
      </c>
    </row>
    <row r="83" spans="1:13" ht="21">
      <c r="A83" s="26">
        <f t="shared" si="1"/>
        <v>104000</v>
      </c>
      <c r="B83" s="25">
        <v>0.22</v>
      </c>
      <c r="C83" s="25">
        <v>0.23</v>
      </c>
      <c r="D83" s="25">
        <v>0.24</v>
      </c>
      <c r="E83" s="25">
        <v>0.25</v>
      </c>
      <c r="F83" s="25">
        <v>0.26500000000000001</v>
      </c>
      <c r="G83" s="25">
        <v>0.27500000000000002</v>
      </c>
      <c r="H83" s="25">
        <v>0.28000000000000003</v>
      </c>
      <c r="I83" s="25">
        <v>0.28999999999999998</v>
      </c>
      <c r="J83" s="25">
        <v>0.3</v>
      </c>
      <c r="K83" s="25">
        <v>0.31</v>
      </c>
      <c r="L83" s="25">
        <v>0.315</v>
      </c>
      <c r="M83" s="25">
        <v>0.32500000000000001</v>
      </c>
    </row>
    <row r="84" spans="1:13" ht="21">
      <c r="A84" s="26">
        <f t="shared" si="1"/>
        <v>105000</v>
      </c>
      <c r="B84" s="25">
        <v>0.22</v>
      </c>
      <c r="C84" s="25">
        <v>0.23</v>
      </c>
      <c r="D84" s="25">
        <v>0.24</v>
      </c>
      <c r="E84" s="25">
        <v>0.255</v>
      </c>
      <c r="F84" s="25">
        <v>0.26500000000000001</v>
      </c>
      <c r="G84" s="25">
        <v>0.27500000000000002</v>
      </c>
      <c r="H84" s="25">
        <v>0.28499999999999998</v>
      </c>
      <c r="I84" s="25">
        <v>0.28999999999999998</v>
      </c>
      <c r="J84" s="25">
        <v>0.3</v>
      </c>
      <c r="K84" s="25">
        <v>0.31</v>
      </c>
      <c r="L84" s="25">
        <v>0.315</v>
      </c>
      <c r="M84" s="25">
        <v>0.32500000000000001</v>
      </c>
    </row>
    <row r="85" spans="1:13" ht="21">
      <c r="A85" s="26">
        <f t="shared" si="1"/>
        <v>106000</v>
      </c>
      <c r="B85" s="25">
        <v>0.22</v>
      </c>
      <c r="C85" s="25">
        <v>0.23</v>
      </c>
      <c r="D85" s="25">
        <v>0.24</v>
      </c>
      <c r="E85" s="25">
        <v>0.255</v>
      </c>
      <c r="F85" s="25">
        <v>0.26500000000000001</v>
      </c>
      <c r="G85" s="25">
        <v>0.27500000000000002</v>
      </c>
      <c r="H85" s="25">
        <v>0.28499999999999998</v>
      </c>
      <c r="I85" s="25">
        <v>0.29499999999999998</v>
      </c>
      <c r="J85" s="25">
        <v>0.3</v>
      </c>
      <c r="K85" s="25">
        <v>0.31</v>
      </c>
      <c r="L85" s="25">
        <v>0.32</v>
      </c>
      <c r="M85" s="25">
        <v>0.32500000000000001</v>
      </c>
    </row>
    <row r="86" spans="1:13" ht="21">
      <c r="A86" s="26">
        <f t="shared" si="1"/>
        <v>107000</v>
      </c>
      <c r="B86" s="25">
        <v>0.22</v>
      </c>
      <c r="C86" s="25">
        <v>0.23</v>
      </c>
      <c r="D86" s="25">
        <v>0.245</v>
      </c>
      <c r="E86" s="25">
        <v>0.255</v>
      </c>
      <c r="F86" s="25">
        <v>0.26500000000000001</v>
      </c>
      <c r="G86" s="25">
        <v>0.27500000000000002</v>
      </c>
      <c r="H86" s="25">
        <v>0.28499999999999998</v>
      </c>
      <c r="I86" s="25">
        <v>0.29499999999999998</v>
      </c>
      <c r="J86" s="25">
        <v>0.3</v>
      </c>
      <c r="K86" s="25">
        <v>0.31</v>
      </c>
      <c r="L86" s="25">
        <v>0.32</v>
      </c>
      <c r="M86" s="25">
        <v>0.32500000000000001</v>
      </c>
    </row>
    <row r="87" spans="1:13" ht="21">
      <c r="A87" s="26">
        <f t="shared" si="1"/>
        <v>108000</v>
      </c>
      <c r="B87" s="25">
        <v>0.22</v>
      </c>
      <c r="C87" s="25">
        <v>0.23</v>
      </c>
      <c r="D87" s="25">
        <v>0.245</v>
      </c>
      <c r="E87" s="25">
        <v>0.255</v>
      </c>
      <c r="F87" s="25">
        <v>0.26500000000000001</v>
      </c>
      <c r="G87" s="25">
        <v>0.27500000000000002</v>
      </c>
      <c r="H87" s="25">
        <v>0.28499999999999998</v>
      </c>
      <c r="I87" s="25">
        <v>0.29499999999999998</v>
      </c>
      <c r="J87" s="25">
        <v>0.30499999999999999</v>
      </c>
      <c r="K87" s="25">
        <v>0.31</v>
      </c>
      <c r="L87" s="25">
        <v>0.32</v>
      </c>
      <c r="M87" s="25">
        <v>0.32500000000000001</v>
      </c>
    </row>
    <row r="88" spans="1:13" ht="21">
      <c r="A88" s="26">
        <f t="shared" si="1"/>
        <v>109000</v>
      </c>
      <c r="B88" s="25">
        <v>0.22</v>
      </c>
      <c r="C88" s="25">
        <v>0.23</v>
      </c>
      <c r="D88" s="25">
        <v>0.245</v>
      </c>
      <c r="E88" s="25">
        <v>0.255</v>
      </c>
      <c r="F88" s="25">
        <v>0.26500000000000001</v>
      </c>
      <c r="G88" s="25">
        <v>0.27500000000000002</v>
      </c>
      <c r="H88" s="25">
        <v>0.28499999999999998</v>
      </c>
      <c r="I88" s="25">
        <v>0.29499999999999998</v>
      </c>
      <c r="J88" s="25">
        <v>0.30499999999999999</v>
      </c>
      <c r="K88" s="25">
        <v>0.31</v>
      </c>
      <c r="L88" s="25">
        <v>0.32</v>
      </c>
      <c r="M88" s="25">
        <v>0.32500000000000001</v>
      </c>
    </row>
    <row r="89" spans="1:13" ht="21">
      <c r="A89" s="26">
        <f t="shared" si="1"/>
        <v>110000</v>
      </c>
      <c r="B89" s="25">
        <v>0.22</v>
      </c>
      <c r="C89" s="25">
        <v>0.23</v>
      </c>
      <c r="D89" s="25">
        <v>0.245</v>
      </c>
      <c r="E89" s="25">
        <v>0.255</v>
      </c>
      <c r="F89" s="25">
        <v>0.26500000000000001</v>
      </c>
      <c r="G89" s="25">
        <v>0.27500000000000002</v>
      </c>
      <c r="H89" s="25">
        <v>0.28499999999999998</v>
      </c>
      <c r="I89" s="25">
        <v>0.29499999999999998</v>
      </c>
      <c r="J89" s="25">
        <v>0.30499999999999999</v>
      </c>
      <c r="K89" s="25">
        <v>0.31</v>
      </c>
      <c r="L89" s="25">
        <v>0.32</v>
      </c>
      <c r="M89" s="25">
        <v>0.33</v>
      </c>
    </row>
    <row r="90" spans="1:13" ht="21">
      <c r="A90" s="26">
        <f t="shared" si="1"/>
        <v>111000</v>
      </c>
      <c r="B90" s="25">
        <v>0.22</v>
      </c>
      <c r="C90" s="25">
        <v>0.23</v>
      </c>
      <c r="D90" s="25">
        <v>0.245</v>
      </c>
      <c r="E90" s="25">
        <v>0.255</v>
      </c>
      <c r="F90" s="25">
        <v>0.26500000000000001</v>
      </c>
      <c r="G90" s="25">
        <v>0.27500000000000002</v>
      </c>
      <c r="H90" s="25">
        <v>0.28499999999999998</v>
      </c>
      <c r="I90" s="25">
        <v>0.29499999999999998</v>
      </c>
      <c r="J90" s="25">
        <v>0.30499999999999999</v>
      </c>
      <c r="K90" s="25">
        <v>0.31</v>
      </c>
      <c r="L90" s="25">
        <v>0.32</v>
      </c>
      <c r="M90" s="25">
        <v>0.33</v>
      </c>
    </row>
    <row r="91" spans="1:13" ht="21">
      <c r="A91" s="26">
        <f t="shared" si="1"/>
        <v>112000</v>
      </c>
      <c r="B91" s="25">
        <v>0.22</v>
      </c>
      <c r="C91" s="25">
        <v>0.23</v>
      </c>
      <c r="D91" s="25">
        <v>0.245</v>
      </c>
      <c r="E91" s="25">
        <v>0.255</v>
      </c>
      <c r="F91" s="25">
        <v>0.26500000000000001</v>
      </c>
      <c r="G91" s="25">
        <v>0.27500000000000002</v>
      </c>
      <c r="H91" s="25">
        <v>0.28499999999999998</v>
      </c>
      <c r="I91" s="25">
        <v>0.29499999999999998</v>
      </c>
      <c r="J91" s="25">
        <v>0.30499999999999999</v>
      </c>
      <c r="K91" s="25">
        <v>0.315</v>
      </c>
      <c r="L91" s="25">
        <v>0.32</v>
      </c>
      <c r="M91" s="25">
        <v>0.33</v>
      </c>
    </row>
    <row r="92" spans="1:13" ht="21">
      <c r="A92" s="26">
        <f t="shared" si="1"/>
        <v>113000</v>
      </c>
      <c r="B92" s="25">
        <v>0.22</v>
      </c>
      <c r="C92" s="25">
        <v>0.23499999999999999</v>
      </c>
      <c r="D92" s="25">
        <v>0.245</v>
      </c>
      <c r="E92" s="25">
        <v>0.255</v>
      </c>
      <c r="F92" s="25">
        <v>0.26500000000000001</v>
      </c>
      <c r="G92" s="25">
        <v>0.27500000000000002</v>
      </c>
      <c r="H92" s="25">
        <v>0.28499999999999998</v>
      </c>
      <c r="I92" s="25">
        <v>0.29499999999999998</v>
      </c>
      <c r="J92" s="25">
        <v>0.30499999999999999</v>
      </c>
      <c r="K92" s="25">
        <v>0.315</v>
      </c>
      <c r="L92" s="25">
        <v>0.32</v>
      </c>
      <c r="M92" s="25">
        <v>0.33</v>
      </c>
    </row>
    <row r="93" spans="1:13" ht="21">
      <c r="A93" s="26">
        <f t="shared" si="1"/>
        <v>114000</v>
      </c>
      <c r="B93" s="25">
        <v>0.22</v>
      </c>
      <c r="C93" s="25">
        <v>0.23499999999999999</v>
      </c>
      <c r="D93" s="25">
        <v>0.245</v>
      </c>
      <c r="E93" s="25">
        <v>0.255</v>
      </c>
      <c r="F93" s="25">
        <v>0.26500000000000001</v>
      </c>
      <c r="G93" s="25">
        <v>0.27500000000000002</v>
      </c>
      <c r="H93" s="25">
        <v>0.28499999999999998</v>
      </c>
      <c r="I93" s="25">
        <v>0.29499999999999998</v>
      </c>
      <c r="J93" s="25">
        <v>0.30499999999999999</v>
      </c>
      <c r="K93" s="25">
        <v>0.315</v>
      </c>
      <c r="L93" s="25">
        <v>0.32</v>
      </c>
      <c r="M93" s="25">
        <v>0.33</v>
      </c>
    </row>
    <row r="94" spans="1:13" ht="21">
      <c r="A94" s="26">
        <f t="shared" si="1"/>
        <v>115000</v>
      </c>
      <c r="B94" s="25">
        <v>0.22</v>
      </c>
      <c r="C94" s="25">
        <v>0.23499999999999999</v>
      </c>
      <c r="D94" s="25">
        <v>0.245</v>
      </c>
      <c r="E94" s="25">
        <v>0.255</v>
      </c>
      <c r="F94" s="25">
        <v>0.26500000000000001</v>
      </c>
      <c r="G94" s="25">
        <v>0.27500000000000002</v>
      </c>
      <c r="H94" s="25">
        <v>0.28499999999999998</v>
      </c>
      <c r="I94" s="25">
        <v>0.29499999999999998</v>
      </c>
      <c r="J94" s="25">
        <v>0.30499999999999999</v>
      </c>
      <c r="K94" s="25">
        <v>0.315</v>
      </c>
      <c r="L94" s="25">
        <v>0.32</v>
      </c>
      <c r="M94" s="25">
        <v>0.33</v>
      </c>
    </row>
    <row r="95" spans="1:13" ht="21">
      <c r="A95" s="26">
        <f t="shared" si="1"/>
        <v>116000</v>
      </c>
      <c r="B95" s="25">
        <v>0.22</v>
      </c>
      <c r="C95" s="25">
        <v>0.23499999999999999</v>
      </c>
      <c r="D95" s="25">
        <v>0.245</v>
      </c>
      <c r="E95" s="25">
        <v>0.255</v>
      </c>
      <c r="F95" s="25">
        <v>0.26500000000000001</v>
      </c>
      <c r="G95" s="25">
        <v>0.27500000000000002</v>
      </c>
      <c r="H95" s="25">
        <v>0.28999999999999998</v>
      </c>
      <c r="I95" s="25">
        <v>0.29499999999999998</v>
      </c>
      <c r="J95" s="25">
        <v>0.30499999999999999</v>
      </c>
      <c r="K95" s="25">
        <v>0.315</v>
      </c>
      <c r="L95" s="25">
        <v>0.32</v>
      </c>
      <c r="M95" s="25">
        <v>0.33</v>
      </c>
    </row>
    <row r="96" spans="1:13" ht="21">
      <c r="A96" s="26">
        <f t="shared" si="1"/>
        <v>117000</v>
      </c>
      <c r="B96" s="25">
        <v>0.22</v>
      </c>
      <c r="C96" s="25">
        <v>0.23499999999999999</v>
      </c>
      <c r="D96" s="25">
        <v>0.245</v>
      </c>
      <c r="E96" s="25">
        <v>0.255</v>
      </c>
      <c r="F96" s="25">
        <v>0.26500000000000001</v>
      </c>
      <c r="G96" s="25">
        <v>0.27500000000000002</v>
      </c>
      <c r="H96" s="25">
        <v>0.28999999999999998</v>
      </c>
      <c r="I96" s="25">
        <v>0.29499999999999998</v>
      </c>
      <c r="J96" s="25">
        <v>0.30499999999999999</v>
      </c>
      <c r="K96" s="25">
        <v>0.315</v>
      </c>
      <c r="L96" s="25">
        <v>0.32</v>
      </c>
      <c r="M96" s="25">
        <v>0.33</v>
      </c>
    </row>
    <row r="97" spans="1:13" ht="21">
      <c r="A97" s="26">
        <f t="shared" si="1"/>
        <v>118000</v>
      </c>
      <c r="B97" s="25">
        <v>0.22</v>
      </c>
      <c r="C97" s="25">
        <v>0.23499999999999999</v>
      </c>
      <c r="D97" s="25">
        <v>0.245</v>
      </c>
      <c r="E97" s="25">
        <v>0.255</v>
      </c>
      <c r="F97" s="25">
        <v>0.26500000000000001</v>
      </c>
      <c r="G97" s="25">
        <v>0.28000000000000003</v>
      </c>
      <c r="H97" s="25">
        <v>0.28999999999999998</v>
      </c>
      <c r="I97" s="25">
        <v>0.29499999999999998</v>
      </c>
      <c r="J97" s="25">
        <v>0.30499999999999999</v>
      </c>
      <c r="K97" s="25">
        <v>0.315</v>
      </c>
      <c r="L97" s="25">
        <v>0.32</v>
      </c>
      <c r="M97" s="25">
        <v>0.33</v>
      </c>
    </row>
    <row r="98" spans="1:13" ht="21">
      <c r="A98" s="26">
        <f t="shared" si="1"/>
        <v>119000</v>
      </c>
      <c r="B98" s="25">
        <v>0.22</v>
      </c>
      <c r="C98" s="25">
        <v>0.23499999999999999</v>
      </c>
      <c r="D98" s="25">
        <v>0.245</v>
      </c>
      <c r="E98" s="25">
        <v>0.255</v>
      </c>
      <c r="F98" s="25">
        <v>0.27</v>
      </c>
      <c r="G98" s="25">
        <v>0.28000000000000003</v>
      </c>
      <c r="H98" s="25">
        <v>0.28999999999999998</v>
      </c>
      <c r="I98" s="25">
        <v>0.3</v>
      </c>
      <c r="J98" s="25">
        <v>0.30499999999999999</v>
      </c>
      <c r="K98" s="25">
        <v>0.315</v>
      </c>
      <c r="L98" s="25">
        <v>0.32</v>
      </c>
      <c r="M98" s="25">
        <v>0.33</v>
      </c>
    </row>
    <row r="99" spans="1:13" ht="21">
      <c r="A99" s="26">
        <f t="shared" si="1"/>
        <v>120000</v>
      </c>
      <c r="B99" s="25">
        <v>0.22</v>
      </c>
      <c r="C99" s="25">
        <v>0.23499999999999999</v>
      </c>
      <c r="D99" s="25">
        <v>0.245</v>
      </c>
      <c r="E99" s="25">
        <v>0.255</v>
      </c>
      <c r="F99" s="25">
        <v>0.27</v>
      </c>
      <c r="G99" s="25">
        <v>0.28000000000000003</v>
      </c>
      <c r="H99" s="25">
        <v>0.28999999999999998</v>
      </c>
      <c r="I99" s="25">
        <v>0.3</v>
      </c>
      <c r="J99" s="25">
        <v>0.30499999999999999</v>
      </c>
      <c r="K99" s="25">
        <v>0.315</v>
      </c>
      <c r="L99" s="25">
        <v>0.32500000000000001</v>
      </c>
      <c r="M99" s="25">
        <v>0.33</v>
      </c>
    </row>
    <row r="100" spans="1:13" ht="21">
      <c r="A100" s="26">
        <f t="shared" si="1"/>
        <v>121000</v>
      </c>
      <c r="B100" s="25">
        <v>0.22500000000000001</v>
      </c>
      <c r="C100" s="25">
        <v>0.23499999999999999</v>
      </c>
      <c r="D100" s="25">
        <v>0.245</v>
      </c>
      <c r="E100" s="25">
        <v>0.26</v>
      </c>
      <c r="F100" s="25">
        <v>0.27</v>
      </c>
      <c r="G100" s="25">
        <v>0.28000000000000003</v>
      </c>
      <c r="H100" s="25">
        <v>0.28999999999999998</v>
      </c>
      <c r="I100" s="25">
        <v>0.3</v>
      </c>
      <c r="J100" s="25">
        <v>0.30499999999999999</v>
      </c>
      <c r="K100" s="25">
        <v>0.315</v>
      </c>
      <c r="L100" s="25">
        <v>0.32500000000000001</v>
      </c>
      <c r="M100" s="25">
        <v>0.33</v>
      </c>
    </row>
    <row r="101" spans="1:13" ht="21">
      <c r="A101" s="26">
        <f t="shared" si="1"/>
        <v>122000</v>
      </c>
      <c r="B101" s="25">
        <v>0.22500000000000001</v>
      </c>
      <c r="C101" s="25">
        <v>0.23499999999999999</v>
      </c>
      <c r="D101" s="25">
        <v>0.245</v>
      </c>
      <c r="E101" s="25">
        <v>0.26</v>
      </c>
      <c r="F101" s="25">
        <v>0.27</v>
      </c>
      <c r="G101" s="25">
        <v>0.28000000000000003</v>
      </c>
      <c r="H101" s="25">
        <v>0.28999999999999998</v>
      </c>
      <c r="I101" s="25">
        <v>0.3</v>
      </c>
      <c r="J101" s="25">
        <v>0.31</v>
      </c>
      <c r="K101" s="25">
        <v>0.315</v>
      </c>
      <c r="L101" s="25">
        <v>0.32500000000000001</v>
      </c>
      <c r="M101" s="25">
        <v>0.33</v>
      </c>
    </row>
    <row r="102" spans="1:13" ht="21">
      <c r="A102" s="26">
        <f t="shared" si="1"/>
        <v>123000</v>
      </c>
      <c r="B102" s="25">
        <v>0.22500000000000001</v>
      </c>
      <c r="C102" s="25">
        <v>0.23499999999999999</v>
      </c>
      <c r="D102" s="25">
        <v>0.245</v>
      </c>
      <c r="E102" s="25">
        <v>0.26</v>
      </c>
      <c r="F102" s="25">
        <v>0.27</v>
      </c>
      <c r="G102" s="25">
        <v>0.28000000000000003</v>
      </c>
      <c r="H102" s="25">
        <v>0.28999999999999998</v>
      </c>
      <c r="I102" s="25">
        <v>0.3</v>
      </c>
      <c r="J102" s="25">
        <v>0.31</v>
      </c>
      <c r="K102" s="25">
        <v>0.315</v>
      </c>
      <c r="L102" s="25">
        <v>0.32500000000000001</v>
      </c>
      <c r="M102" s="25">
        <v>0.33</v>
      </c>
    </row>
    <row r="103" spans="1:13" ht="21">
      <c r="A103" s="26">
        <f t="shared" si="1"/>
        <v>124000</v>
      </c>
      <c r="B103" s="25">
        <v>0.22500000000000001</v>
      </c>
      <c r="C103" s="25">
        <v>0.23499999999999999</v>
      </c>
      <c r="D103" s="25">
        <v>0.245</v>
      </c>
      <c r="E103" s="25">
        <v>0.26</v>
      </c>
      <c r="F103" s="25">
        <v>0.27</v>
      </c>
      <c r="G103" s="25">
        <v>0.28000000000000003</v>
      </c>
      <c r="H103" s="25">
        <v>0.28999999999999998</v>
      </c>
      <c r="I103" s="25">
        <v>0.3</v>
      </c>
      <c r="J103" s="25">
        <v>0.31</v>
      </c>
      <c r="K103" s="25">
        <v>0.315</v>
      </c>
      <c r="L103" s="25">
        <v>0.32500000000000001</v>
      </c>
      <c r="M103" s="25">
        <v>0.33</v>
      </c>
    </row>
    <row r="104" spans="1:13" ht="21">
      <c r="A104" s="26">
        <f t="shared" si="1"/>
        <v>125000</v>
      </c>
      <c r="B104" s="25">
        <v>0.22500000000000001</v>
      </c>
      <c r="C104" s="25">
        <v>0.23499999999999999</v>
      </c>
      <c r="D104" s="25">
        <v>0.25</v>
      </c>
      <c r="E104" s="25">
        <v>0.26</v>
      </c>
      <c r="F104" s="25">
        <v>0.27</v>
      </c>
      <c r="G104" s="25">
        <v>0.28000000000000003</v>
      </c>
      <c r="H104" s="25">
        <v>0.28999999999999998</v>
      </c>
      <c r="I104" s="25">
        <v>0.3</v>
      </c>
      <c r="J104" s="25">
        <v>0.31</v>
      </c>
      <c r="K104" s="25">
        <v>0.315</v>
      </c>
      <c r="L104" s="25">
        <v>0.32500000000000001</v>
      </c>
      <c r="M104" s="25">
        <v>0.33</v>
      </c>
    </row>
  </sheetData>
  <mergeCells count="24">
    <mergeCell ref="M1:M2"/>
    <mergeCell ref="A1:A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3:M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8 E A A B Q S w M E F A A C A A g A y n m T W a 7 h S J 2 l A A A A 9 g A A A B I A H A B D b 2 5 m a W c v U G F j a 2 F n Z S 5 4 b W w g o h g A K K A U A A A A A A A A A A A A A A A A A A A A A A A A A A A A h Y 9 N D o I w G E S v Q r q n P 2 C i k o + y c A v G x M S 4 b W q F R i i G F s v d X H g k r y B G U X c u 5 8 1 b z N y v N 8 i G p g 4 u q r O 6 N S l i m K J A G d k e t C l T 1 L t j u E A Z h 4 2 Q J 1 G q Y J S N T Q Z 7 S F H l 3 D k h x H u P f Y z b r i Q R p Y z s i 3 w r K 9 U I 9 J H 1 f z n U x j p h p E I c d q 8 x P M I s n m E 2 X 2 I K Z I J Q a P M V o n H v s / 2 B s O p r 1 3 e K m z p c 5 0 C m C O T 9 g T 8 A U E s D B B Q A A g A I A M p 5 k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K e Z N Z h I F 8 j 6 g B A A A g B A A A E w A c A E Z v c m 1 1 b G F z L 1 N l Y 3 R p b 2 4 x L m 0 g o h g A K K A U A A A A A A A A A A A A A A A A A A A A A A A A A A A A j Z L B a h s x E I b v h r z D o F 5 s W L y R k 4 Z C 8 K F O W h p K S 8 E O P R h T Z r 3 T t b J a y U i z r h 3 j Z + p D 9 M U i r R N M 0 6 6 T 0 z L 7 / f P P L 4 0 8 z V l Z A + P 9 V 1 6 e d E 4 6 f o G O c h h p z C U M Q R N 3 A E Y u y I b w Y T 0 n 3 f 9 u X Z l Z W 3 Y / K k 3 9 K 2 u Y D P u u S G 8 9 O Z 9 6 N I Y y X L L y T O k 1 + Z L t M h 3 P F 9 b q d E S O S j L K F D + C r F Z M K n Z j F n z X 2 q 9 F L w F T a 5 0 A u 5 p 6 S Z j 9 R n z F l S q Q F Y E U I U U M s 5 3 e M F W h E E 1 Q k c B n Z f J Y j x d E L G a 7 6 T U y z v Y G n w j z E A 0 q Y l i R C 0 m K H I x a E d b R c I J Z O M g 3 Z y v L 9 K j t / j 0 2 g e k j f 6 / 1 e I 4 a g 9 2 w C T n r P Q 1 h K K 2 2 F W + W B M p D Q b / U 3 b 0 q 8 s O M i U P j f 1 p X X V l d V 2 Y S l H H S s X w J b L f i D t G 5 c E 8 U y s b e 1 F V G b h e g O D u F i A O 5 M X x x 3 o + m D R i 8 b Q N t H b K t Q 7 Z 1 L D Z L y + H G S 2 + r f + k X R J P H P f / 5 H R c N h 6 j P D / F c e c j + o v L V n v L V n r L V c 7 8 3 e f a E 0 G y a / 1 V 0 a N 3 Q x S k 0 A j L / 3 d 8 x O j g / R u W 7 o 3 T Q R n e 9 j j I v v d r L B 1 B L A Q I t A B Q A A g A I A M p 5 k 1 m u 4 U i d p Q A A A P Y A A A A S A A A A A A A A A A A A A A A A A A A A A A B D b 2 5 m a W c v U G F j a 2 F n Z S 5 4 b W x Q S w E C L Q A U A A I A C A D K e Z N Z D 8 r p q 6 Q A A A D p A A A A E w A A A A A A A A A A A A A A A A D x A A A A W 0 N v b n R l b n R f V H l w Z X N d L n h t b F B L A Q I t A B Q A A g A I A M p 5 k 1 m E g X y P q A E A A C A E A A A T A A A A A A A A A A A A A A A A A O I B A A B G b 3 J t d W x h c y 9 T Z W N 0 a W 9 u M S 5 t U E s F B g A A A A A D A A M A w g A A A N c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A U A A A A A A A A L h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b G F k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J s Y W Q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a m F h c n J l b n R l J n F 1 b 3 Q 7 L C Z x d W 9 0 O z M w I G p h Y X I m c X V v d D s s J n F 1 b 3 Q 7 M j U g a m F h c i Z x d W 9 0 O y w m c X V v d D s y M C B q Y W F y J n F 1 b 3 Q 7 L C Z x d W 9 0 O z E 1 I G p h Y X I m c X V v d D s s J n F 1 b 3 Q 7 M T A g a m F h c i Z x d W 9 0 O y w m c X V v d D t o e X B v d G h l Z W t z b 2 0 m c X V v d D s s J n F 1 b 3 Q 7 T W F h b m R h b m 5 1 w 6 9 0 Z W l 0 I D M w I G p h Y X I m c X V v d D s s J n F 1 b 3 Q 7 T W F h b m R h b m 5 1 w 6 9 0 Z W l 0 I D I 1 I G p h Y X I m c X V v d D s s J n F 1 b 3 Q 7 T W F h b m R h b m 5 1 w 6 9 0 Z W l 0 I D I w I G p h Y X I m c X V v d D s s J n F 1 b 3 Q 7 T W F h b m R h b m 5 1 w 6 9 0 Z W l 0 I D E 1 I G p h Y X I m c X V v d D s s J n F 1 b 3 Q 7 T W F h b m R h b m 5 1 w 6 9 0 Z W l 0 I D E w I G p h Y X I m c X V v d D s s J n F 1 b 3 Q 7 Q 2 9 s d W 1 u M T M m c X V v d D s s J n F 1 b 3 Q 7 b W F h b m R y Z W 5 0 Z S Z x d W 9 0 O y w m c X V v d D s z N j A g b W F h b m R l b i Z x d W 9 0 O y w m c X V v d D s z M D A g b W F h b m R l b i Z x d W 9 0 O y w m c X V v d D s y N D A g b W F h b m R l b i Z x d W 9 0 O y w m c X V v d D s x O D A g b W F h b m R l b i Z x d W 9 0 O y w m c X V v d D s x M j A g b W F h b m R l b i Z x d W 9 0 O 1 0 i I C 8 + P E V u d H J 5 I F R 5 c G U 9 I k Z p b G x D b 2 x 1 b W 5 U e X B l c y I g V m F s d W U 9 I n N C U U 1 E Q X d N R E F 3 V U Z C U V V G Q U F V R k J R V U Z C U T 0 9 I i A v P j x F b n R y e S B U e X B l P S J G a W x s T G F z d F V w Z G F 0 Z W Q i I F Z h b H V l P S J k M j A y N C 0 x M C 0 w N 1 Q x N T o 1 M T o 0 M S 4 x M z k x N D Q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Y i I C 8 + P E V u d H J 5 I F R 5 c G U 9 I k F k Z G V k V G 9 E Y X R h T W 9 k Z W w i I F Z h b H V l P S J s M C I g L z 4 8 R W 5 0 c n k g V H l w Z T 0 i U X V l c n l J R C I g V m F s d W U 9 I n N m N j Q 0 N j d l M C 0 5 Z T A z L T Q x Z T c t Y j h k Z S 0 4 Z m M x N 2 E y M 2 M 2 Y z U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b G F k M S 9 B d X R v U m V t b 3 Z l Z E N v b H V t b n M x L n t q Y W F y c m V u d G U s M H 0 m c X V v d D s s J n F 1 b 3 Q 7 U 2 V j d G l v b j E v Q m x h Z D E v Q X V 0 b 1 J l b W 9 2 Z W R D b 2 x 1 b W 5 z M S 5 7 M z A g a m F h c i w x f S Z x d W 9 0 O y w m c X V v d D t T Z W N 0 a W 9 u M S 9 C b G F k M S 9 B d X R v U m V t b 3 Z l Z E N v b H V t b n M x L n s y N S B q Y W F y L D J 9 J n F 1 b 3 Q 7 L C Z x d W 9 0 O 1 N l Y 3 R p b 2 4 x L 0 J s Y W Q x L 0 F 1 d G 9 S Z W 1 v d m V k Q 2 9 s d W 1 u c z E u e z I w I G p h Y X I s M 3 0 m c X V v d D s s J n F 1 b 3 Q 7 U 2 V j d G l v b j E v Q m x h Z D E v Q X V 0 b 1 J l b W 9 2 Z W R D b 2 x 1 b W 5 z M S 5 7 M T U g a m F h c i w 0 f S Z x d W 9 0 O y w m c X V v d D t T Z W N 0 a W 9 u M S 9 C b G F k M S 9 B d X R v U m V t b 3 Z l Z E N v b H V t b n M x L n s x M C B q Y W F y L D V 9 J n F 1 b 3 Q 7 L C Z x d W 9 0 O 1 N l Y 3 R p b 2 4 x L 0 J s Y W Q x L 0 F 1 d G 9 S Z W 1 v d m V k Q 2 9 s d W 1 u c z E u e 2 h 5 c G 9 0 a G V l a 3 N v b S w 2 f S Z x d W 9 0 O y w m c X V v d D t T Z W N 0 a W 9 u M S 9 C b G F k M S 9 B d X R v U m V t b 3 Z l Z E N v b H V t b n M x L n t N Y W F u Z G F u b n X D r 3 R l a X Q g M z A g a m F h c i w 3 f S Z x d W 9 0 O y w m c X V v d D t T Z W N 0 a W 9 u M S 9 C b G F k M S 9 B d X R v U m V t b 3 Z l Z E N v b H V t b n M x L n t N Y W F u Z G F u b n X D r 3 R l a X Q g M j U g a m F h c i w 4 f S Z x d W 9 0 O y w m c X V v d D t T Z W N 0 a W 9 u M S 9 C b G F k M S 9 B d X R v U m V t b 3 Z l Z E N v b H V t b n M x L n t N Y W F u Z G F u b n X D r 3 R l a X Q g M j A g a m F h c i w 5 f S Z x d W 9 0 O y w m c X V v d D t T Z W N 0 a W 9 u M S 9 C b G F k M S 9 B d X R v U m V t b 3 Z l Z E N v b H V t b n M x L n t N Y W F u Z G F u b n X D r 3 R l a X Q g M T U g a m F h c i w x M H 0 m c X V v d D s s J n F 1 b 3 Q 7 U 2 V j d G l v b j E v Q m x h Z D E v Q X V 0 b 1 J l b W 9 2 Z W R D b 2 x 1 b W 5 z M S 5 7 T W F h b m R h b m 5 1 w 6 9 0 Z W l 0 I D E w I G p h Y X I s M T F 9 J n F 1 b 3 Q 7 L C Z x d W 9 0 O 1 N l Y 3 R p b 2 4 x L 0 J s Y W Q x L 0 F 1 d G 9 S Z W 1 v d m V k Q 2 9 s d W 1 u c z E u e 0 N v b H V t b j E z L D E y f S Z x d W 9 0 O y w m c X V v d D t T Z W N 0 a W 9 u M S 9 C b G F k M S 9 B d X R v U m V t b 3 Z l Z E N v b H V t b n M x L n t t Y W F u Z H J l b n R l L D E z f S Z x d W 9 0 O y w m c X V v d D t T Z W N 0 a W 9 u M S 9 C b G F k M S 9 B d X R v U m V t b 3 Z l Z E N v b H V t b n M x L n s z N j A g b W F h b m R l b i w x N H 0 m c X V v d D s s J n F 1 b 3 Q 7 U 2 V j d G l v b j E v Q m x h Z D E v Q X V 0 b 1 J l b W 9 2 Z W R D b 2 x 1 b W 5 z M S 5 7 M z A w I G 1 h Y W 5 k Z W 4 s M T V 9 J n F 1 b 3 Q 7 L C Z x d W 9 0 O 1 N l Y 3 R p b 2 4 x L 0 J s Y W Q x L 0 F 1 d G 9 S Z W 1 v d m V k Q 2 9 s d W 1 u c z E u e z I 0 M C B t Y W F u Z G V u L D E 2 f S Z x d W 9 0 O y w m c X V v d D t T Z W N 0 a W 9 u M S 9 C b G F k M S 9 B d X R v U m V t b 3 Z l Z E N v b H V t b n M x L n s x O D A g b W F h b m R l b i w x N 3 0 m c X V v d D s s J n F 1 b 3 Q 7 U 2 V j d G l v b j E v Q m x h Z D E v Q X V 0 b 1 J l b W 9 2 Z W R D b 2 x 1 b W 5 z M S 5 7 M T I w I G 1 h Y W 5 k Z W 4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9 C b G F k M S 9 B d X R v U m V t b 3 Z l Z E N v b H V t b n M x L n t q Y W F y c m V u d G U s M H 0 m c X V v d D s s J n F 1 b 3 Q 7 U 2 V j d G l v b j E v Q m x h Z D E v Q X V 0 b 1 J l b W 9 2 Z W R D b 2 x 1 b W 5 z M S 5 7 M z A g a m F h c i w x f S Z x d W 9 0 O y w m c X V v d D t T Z W N 0 a W 9 u M S 9 C b G F k M S 9 B d X R v U m V t b 3 Z l Z E N v b H V t b n M x L n s y N S B q Y W F y L D J 9 J n F 1 b 3 Q 7 L C Z x d W 9 0 O 1 N l Y 3 R p b 2 4 x L 0 J s Y W Q x L 0 F 1 d G 9 S Z W 1 v d m V k Q 2 9 s d W 1 u c z E u e z I w I G p h Y X I s M 3 0 m c X V v d D s s J n F 1 b 3 Q 7 U 2 V j d G l v b j E v Q m x h Z D E v Q X V 0 b 1 J l b W 9 2 Z W R D b 2 x 1 b W 5 z M S 5 7 M T U g a m F h c i w 0 f S Z x d W 9 0 O y w m c X V v d D t T Z W N 0 a W 9 u M S 9 C b G F k M S 9 B d X R v U m V t b 3 Z l Z E N v b H V t b n M x L n s x M C B q Y W F y L D V 9 J n F 1 b 3 Q 7 L C Z x d W 9 0 O 1 N l Y 3 R p b 2 4 x L 0 J s Y W Q x L 0 F 1 d G 9 S Z W 1 v d m V k Q 2 9 s d W 1 u c z E u e 2 h 5 c G 9 0 a G V l a 3 N v b S w 2 f S Z x d W 9 0 O y w m c X V v d D t T Z W N 0 a W 9 u M S 9 C b G F k M S 9 B d X R v U m V t b 3 Z l Z E N v b H V t b n M x L n t N Y W F u Z G F u b n X D r 3 R l a X Q g M z A g a m F h c i w 3 f S Z x d W 9 0 O y w m c X V v d D t T Z W N 0 a W 9 u M S 9 C b G F k M S 9 B d X R v U m V t b 3 Z l Z E N v b H V t b n M x L n t N Y W F u Z G F u b n X D r 3 R l a X Q g M j U g a m F h c i w 4 f S Z x d W 9 0 O y w m c X V v d D t T Z W N 0 a W 9 u M S 9 C b G F k M S 9 B d X R v U m V t b 3 Z l Z E N v b H V t b n M x L n t N Y W F u Z G F u b n X D r 3 R l a X Q g M j A g a m F h c i w 5 f S Z x d W 9 0 O y w m c X V v d D t T Z W N 0 a W 9 u M S 9 C b G F k M S 9 B d X R v U m V t b 3 Z l Z E N v b H V t b n M x L n t N Y W F u Z G F u b n X D r 3 R l a X Q g M T U g a m F h c i w x M H 0 m c X V v d D s s J n F 1 b 3 Q 7 U 2 V j d G l v b j E v Q m x h Z D E v Q X V 0 b 1 J l b W 9 2 Z W R D b 2 x 1 b W 5 z M S 5 7 T W F h b m R h b m 5 1 w 6 9 0 Z W l 0 I D E w I G p h Y X I s M T F 9 J n F 1 b 3 Q 7 L C Z x d W 9 0 O 1 N l Y 3 R p b 2 4 x L 0 J s Y W Q x L 0 F 1 d G 9 S Z W 1 v d m V k Q 2 9 s d W 1 u c z E u e 0 N v b H V t b j E z L D E y f S Z x d W 9 0 O y w m c X V v d D t T Z W N 0 a W 9 u M S 9 C b G F k M S 9 B d X R v U m V t b 3 Z l Z E N v b H V t b n M x L n t t Y W F u Z H J l b n R l L D E z f S Z x d W 9 0 O y w m c X V v d D t T Z W N 0 a W 9 u M S 9 C b G F k M S 9 B d X R v U m V t b 3 Z l Z E N v b H V t b n M x L n s z N j A g b W F h b m R l b i w x N H 0 m c X V v d D s s J n F 1 b 3 Q 7 U 2 V j d G l v b j E v Q m x h Z D E v Q X V 0 b 1 J l b W 9 2 Z W R D b 2 x 1 b W 5 z M S 5 7 M z A w I G 1 h Y W 5 k Z W 4 s M T V 9 J n F 1 b 3 Q 7 L C Z x d W 9 0 O 1 N l Y 3 R p b 2 4 x L 0 J s Y W Q x L 0 F 1 d G 9 S Z W 1 v d m V k Q 2 9 s d W 1 u c z E u e z I 0 M C B t Y W F u Z G V u L D E 2 f S Z x d W 9 0 O y w m c X V v d D t T Z W N 0 a W 9 u M S 9 C b G F k M S 9 B d X R v U m V t b 3 Z l Z E N v b H V t b n M x L n s x O D A g b W F h b m R l b i w x N 3 0 m c X V v d D s s J n F 1 b 3 Q 7 U 2 V j d G l v b j E v Q m x h Z D E v Q X V 0 b 1 J l b W 9 2 Z W R D b 2 x 1 b W 5 z M S 5 7 M T I w I G 1 h Y W 5 k Z W 4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b G F k M S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x h Z D E v T m F 2 a W d h d G l l J T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s Y W Q x L 0 h l Y W R l c n M l M j B t Z X Q l M j B 2 Z X J o b 2 9 n Z C U y M G 5 p d m V h d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s Y W Q x L 0 h l d C U y M G t v b G 9 t d H l w Z S U y M G l z J T I w Z 2 V 3 a W p 6 a W d k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H M B o K M H h F D u A T X Z I v x X f M A A A A A A g A A A A A A E G Y A A A A B A A A g A A A A t e 1 E 4 D 8 F M Y / Z N m n w L 1 q W X t L / h u D M r q d J O A b P p v k a R e Q A A A A A D o A A A A A C A A A g A A A A n j k R 9 e e g J t h p U A Q X Y M V 3 B c 1 p q j 6 f G a 2 R V t J p S 6 h s 2 X N Q A A A A l U q o 5 v 5 C 1 V f S 2 D U j Q L S r C N H y u D i U v g 4 z H o P w O E 8 2 y y P m p J c r R W S D K y r + E r 0 7 O a 4 p 4 U t c m U M K 1 x 5 I z d q h r 5 w H W A I x X n w X 3 1 Q O V c C 7 s Z a W 7 A 9 A A A A A e b 1 C p 7 S 5 i x v 6 G v 4 d E o x m 6 L V m c 3 Q Z 0 3 Q / j 3 Y J / / 5 M 1 B u H j 2 r Y g 6 e V b 9 A / A p f t 9 r Q S f w s R h D 5 n o q / 4 p C 6 d r i m 0 1 A = = < / D a t a M a s h u p > 
</file>

<file path=customXml/itemProps1.xml><?xml version="1.0" encoding="utf-8"?>
<ds:datastoreItem xmlns:ds="http://schemas.openxmlformats.org/officeDocument/2006/customXml" ds:itemID="{1DAE3661-833E-4FA2-B358-7B5E075B65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Transparanta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Hypotheek rekentool</dc:title>
  <dc:subject>Uitgebreide tool</dc:subject>
  <dc:creator>stan wassink</dc:creator>
  <cp:keywords>Stan Wassink</cp:keywords>
  <dc:description>Vul dit document samen met uw hypotheekadviseur in.</dc:description>
  <cp:lastModifiedBy>stan wassink</cp:lastModifiedBy>
  <dcterms:created xsi:type="dcterms:W3CDTF">2024-12-19T08:58:06Z</dcterms:created>
  <dcterms:modified xsi:type="dcterms:W3CDTF">2025-01-01T16:26:26Z</dcterms:modified>
  <cp:category>Rekentool</cp:category>
</cp:coreProperties>
</file>